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arbo\Downloads\"/>
    </mc:Choice>
  </mc:AlternateContent>
  <bookViews>
    <workbookView xWindow="0" yWindow="0" windowWidth="23040" windowHeight="9780" activeTab="2"/>
  </bookViews>
  <sheets>
    <sheet name="F14.1  PLANES DE MEJORAMIEN..." sheetId="1" r:id="rId1"/>
    <sheet name="% DE AVANCE PLAN DE MEJORA CGR" sheetId="2" state="hidden" r:id="rId2"/>
    <sheet name="Infome a Congreso de la Republi" sheetId="3" r:id="rId3"/>
  </sheets>
  <definedNames>
    <definedName name="_xlnm._FilterDatabase" localSheetId="1" hidden="1">'% DE AVANCE PLAN DE MEJORA CGR'!$B$7:$J$68</definedName>
    <definedName name="_xlnm._FilterDatabase" localSheetId="0" hidden="1">'F14.1  PLANES DE MEJORAMIEN...'!$A$10:$IV$70</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7" i="3" l="1"/>
  <c r="D107" i="3"/>
  <c r="E88" i="3"/>
  <c r="E89" i="3"/>
  <c r="E90" i="3"/>
  <c r="E91" i="3"/>
  <c r="E92" i="3"/>
  <c r="E93" i="3"/>
  <c r="E94" i="3"/>
  <c r="E95" i="3"/>
  <c r="E96" i="3"/>
  <c r="E97" i="3"/>
  <c r="E98" i="3"/>
  <c r="E99" i="3"/>
  <c r="E100" i="3"/>
  <c r="E101" i="3"/>
  <c r="E102" i="3"/>
  <c r="E103" i="3"/>
  <c r="E104" i="3"/>
  <c r="E105" i="3"/>
  <c r="E106" i="3"/>
  <c r="E87" i="3"/>
  <c r="D88" i="3"/>
  <c r="D89" i="3"/>
  <c r="D90" i="3"/>
  <c r="D91" i="3"/>
  <c r="D92" i="3"/>
  <c r="D93" i="3"/>
  <c r="D94" i="3"/>
  <c r="D95" i="3"/>
  <c r="D96" i="3"/>
  <c r="D97" i="3"/>
  <c r="D98" i="3"/>
  <c r="D99" i="3"/>
  <c r="D100" i="3"/>
  <c r="D101" i="3"/>
  <c r="D102" i="3"/>
  <c r="D103" i="3"/>
  <c r="D104" i="3"/>
  <c r="D105" i="3"/>
  <c r="D106" i="3"/>
  <c r="D87" i="3"/>
  <c r="C81" i="3"/>
  <c r="B81" i="3"/>
  <c r="C77" i="3"/>
  <c r="B77" i="3"/>
  <c r="C74" i="3"/>
  <c r="B74" i="3"/>
  <c r="C69" i="3"/>
  <c r="B69" i="3"/>
  <c r="C67" i="3"/>
  <c r="B67" i="3"/>
  <c r="C62" i="3"/>
  <c r="B62" i="3"/>
  <c r="C58" i="3"/>
  <c r="B58" i="3"/>
  <c r="C55" i="3"/>
  <c r="B55" i="3"/>
  <c r="C50" i="3"/>
  <c r="B50" i="3"/>
  <c r="C46" i="3"/>
  <c r="B46" i="3"/>
  <c r="C42" i="3"/>
  <c r="B42" i="3"/>
  <c r="C37" i="3"/>
  <c r="B37" i="3"/>
  <c r="C34" i="3"/>
  <c r="B34" i="3"/>
  <c r="C31" i="3"/>
  <c r="B31" i="3"/>
  <c r="C27" i="3"/>
  <c r="B27" i="3"/>
  <c r="C23" i="3"/>
  <c r="B23" i="3"/>
  <c r="C18" i="3"/>
  <c r="B18" i="3"/>
  <c r="C13" i="3"/>
  <c r="B13" i="3"/>
  <c r="C10" i="3"/>
  <c r="B10" i="3"/>
  <c r="C6" i="3"/>
  <c r="C82" i="3" s="1"/>
  <c r="B6" i="3"/>
  <c r="B82" i="3" s="1"/>
  <c r="J67" i="2" l="1"/>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68" i="2" l="1"/>
  <c r="M45" i="1"/>
  <c r="I67" i="2" l="1"/>
  <c r="H67" i="2"/>
  <c r="I66" i="2"/>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H68" i="2" l="1"/>
  <c r="I68" i="2"/>
</calcChain>
</file>

<file path=xl/sharedStrings.xml><?xml version="1.0" encoding="utf-8"?>
<sst xmlns="http://schemas.openxmlformats.org/spreadsheetml/2006/main" count="863" uniqueCount="328">
  <si>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</si>
  <si>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</si>
  <si>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</si>
  <si>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</si>
  <si>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</si>
  <si>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</si>
  <si>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</si>
  <si>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</si>
  <si>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</si>
  <si>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</si>
  <si>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</si>
  <si>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</si>
  <si>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</si>
  <si>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</si>
  <si>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</si>
  <si>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</si>
  <si>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</si>
  <si>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</si>
  <si>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</si>
  <si>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</si>
  <si>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</si>
  <si>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</si>
  <si>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</si>
  <si>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</si>
  <si>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</si>
  <si>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</si>
  <si>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H1</t>
  </si>
  <si>
    <t>Procesos y Procedimientos.  El CPIQ no ha elaborado todos los documentos correspondientes a la Caracterización de los procedimientos que contienen objetivo, alcance, responsable, descripción y flujo grama,  situación que dificulta el aseguramiento, estandarización, documentación, comprensión, operación y evaluación de la gestión; obstaculizando el fortalecimiento del SIG</t>
  </si>
  <si>
    <t>Deficiencia en la gestión para dar cumplimiento a la Ley 87 de 1993 en su artículo 4 literales b, i, y la Ley 872 de 2003 literal f,  que establecen el desarrollo de procesos y procedimientos claros acordes con la gestión  administrativa de las entidades, dicha exigencia busca promover un ambiente de calidad y  eficiencia del accionar propio de cada organización.</t>
  </si>
  <si>
    <t>Finalizar la fase de documentación e implementación de procesos y procedimientos en el marco del Modelo Integrado de Planeación y Gestión - MIPG, a fin de estandarizar procesos para establecer niveles óptimos de operación, mantener el enfoque hacia objetivos de calidad, controlar actividades mediante registros y sobretodo preservar el capital intelectual o "saber hacer" del CPIQ.</t>
  </si>
  <si>
    <t>1. Revisar, ajustar y socializar con todo el equipo del CPIQ,  el Manual de Procesos y Procedimientos conforme a la nueva normatividad relacionada con el Modelo Integrado de Planeación y Gestión - MIPG.; con el fin de garantizar el fortalecimiento organizacional  y simplificación de procesos</t>
  </si>
  <si>
    <t>Manual de Procesos y Procedimiento ajustado</t>
  </si>
  <si>
    <t>2018/01/15</t>
  </si>
  <si>
    <t>2019/03/31</t>
  </si>
  <si>
    <t>FILA_2</t>
  </si>
  <si>
    <t>2. Revisar y ajustar las caracterizaciones de procesos.</t>
  </si>
  <si>
    <t>Caracterización de procesos ajustados</t>
  </si>
  <si>
    <t>FILA_3</t>
  </si>
  <si>
    <t>3. Proyectar, revisar y aprobar los documentos faltantes (manuales, procedimientos, guias, instructivos, etc), que se encuentren relacionados en la caracterización de cada proceso.</t>
  </si>
  <si>
    <t>Documentos faltantes (manuales, procedimientos, guias, instructivos, etc),</t>
  </si>
  <si>
    <t>FILA_4</t>
  </si>
  <si>
    <t>4. Capacitar continuamente, mediante talleres de sensibilizacion a todo el equipo del CPIQ; sobre los beneficios de implementar el SIG bajo el marco del  MIPG.Realizar reuniones periódicas para el seguimiento de la documentación e implementación MIPG.</t>
  </si>
  <si>
    <t>Registros de asistencia y actas de reuniones realizadas</t>
  </si>
  <si>
    <t>2018/02/01</t>
  </si>
  <si>
    <t>2019/02/01</t>
  </si>
  <si>
    <t>FILA_5</t>
  </si>
  <si>
    <t>H2</t>
  </si>
  <si>
    <t>Controles Proceso Registro y Certificación el "Manual de procedimientos Secretaria", está desactualizado; en este documento no se relaciona  procedimiento para el consumo, manejo, cuidado, conservación y/o destrucción de los plásticos ; lo que evidencia riesgos por pérdida, duplicidad y/o deterioro de los plásticos e imposibilita la administración de insumos.</t>
  </si>
  <si>
    <t>Ausencia de controles, debilidades en la identificación de los riesgos, inexistencia de procedimientos documentados y/o desactualizados.</t>
  </si>
  <si>
    <t>Documentar e implementar los procedimientos y controles relacionados con el proceso de Registro y Certificación, a fin de garantizar la eficiente operación del mismo, así como la adecuada administración de recursos e insumos en la implementación de éste.</t>
  </si>
  <si>
    <t>1. Reemplazar el "Manual de Procedimientos de la Secretaria" por el "Manual de Elaboración y Expedición de Trámites", documentar, socializar e implementar.</t>
  </si>
  <si>
    <t>Manual de Elaboración y Expedición de Trámites</t>
  </si>
  <si>
    <t>FILA_6</t>
  </si>
  <si>
    <t>2. Elaborar e implementar un instructivo para garantizar el seguimiento y control del inventario de las tarjetas plásticas, así como los demás insumos utilizados en el proceso de Registro y Certificación. Realización de inventarios bimestrales de manera aleatoria, para control y actualización de inventarios de insumos del proceso de Registro y Certificación.</t>
  </si>
  <si>
    <t>Instructivo de seguimiento y control de insumos en el Proceso de Registro y Certificación. Registro de Inventarios bimestrales.</t>
  </si>
  <si>
    <t>FILA_7</t>
  </si>
  <si>
    <t>3. Actualizar dentro de la matriz de riesgos, los relacionados con el proceso de Registro y Certificación junto con sus respectivos controles y responsables.</t>
  </si>
  <si>
    <t>Matriz de Riesgo del Proceso de Registro y Certificación actualizada.</t>
  </si>
  <si>
    <t>2018/06/30</t>
  </si>
  <si>
    <t>La matriz de riesgos se encuentra actualizada.</t>
  </si>
  <si>
    <t>FILA_8</t>
  </si>
  <si>
    <t>H3</t>
  </si>
  <si>
    <t>Aportes al SISS. A pesar que la entidad exige al contratista para el pago de sus honorarios el pago de aportes al Sistema Integral de Seguridad Social - SISS, no se verifica que los mismos se hayan efectuado teniendo en cuenta tanto el IBC como tasas para cada uno de los subsistemas;  por la cual, el contratista cotizó al SSSI por debajo del monto que legalmente debía haber cotizado.</t>
  </si>
  <si>
    <t>Falta de aplicación de la normatividad establecida en cada uno de los subsistemas del Sistema de Seguridad Social Integral, así como falta de rigor en el control a la ejecución contractual por parte de la supervisión a cargo de los mismos.</t>
  </si>
  <si>
    <t>Aplicar y hacer seguimiento a la normatividad relacionada con los pagos de los aportes del Sistema Integral de Seguridad Social - SISS, a fin de garantizar la correcta relación entre el monto cancelado por los contratistas y las sumas que debieron haber sido cotizadas, teniendo en cuenta el IBC y las tasas de cada uno de los subsistemas.</t>
  </si>
  <si>
    <t>1. Ajustar y socializar el Normograma del CPIQ; según lo establecido en el procedimiento para la Identificación, actualización, monitoreo y evaluación de requisitos legales.</t>
  </si>
  <si>
    <t>Procedimiento Identificación, actualización, monitoreo y evaluación de requisitos legales, Normograma ajustado</t>
  </si>
  <si>
    <t>FILA_9</t>
  </si>
  <si>
    <t>2. Documentar, socializar e implementar  la "Guía de Contratistas" en donde se incluya el tema y la normatividad relacionada con el pago de los aportes al Sistema Integral de Seguridad Social. Elaborar un instrumento en excel que permita al supervisor, verificar el monto del pago de los aportes al Sistema Integral de Seguridad Social - SISS por parte de los constratistas.</t>
  </si>
  <si>
    <t>Instrumento en excel para verificacion de monto de aportes al  SISS. Guía de Contratistas implementada</t>
  </si>
  <si>
    <t>FILA_10</t>
  </si>
  <si>
    <t>H4</t>
  </si>
  <si>
    <t>Certificación de prestación del servicio Verificados los documentos soporte de los pagos efectuados en desarrollo de los contratos:003/2016, 016/2016, 004/2017 y 016/2017se observa que no se cumplió con el requisito relacionado con la "certificación de la prestación de servicio a satisfacción" por parte del Secretario Ejecutivo del CPIQ en calidad de supervisor de dichos contratos.</t>
  </si>
  <si>
    <t>Deficiencias en el control a la ejecución contractual por parte de la supervisión, genera incertidumbre sobre el cabal cumplimiento de las obligaciones contractualmente establecidas a cargo de los contratistas de prestación de servicios como requisito previo para el pago de la contraprestación correspondiente. Deficiencia en la Planeación de los Contratos.</t>
  </si>
  <si>
    <t>Contar con informes de supervisión veraces, detallados  y oportunos de la ejecución de cada contrato. Implementar controles que permitan garantizar la efectiva supervisión de la ejecución contratual y la entrega a satistación de productos.</t>
  </si>
  <si>
    <t>Manual de Compras y Contratación ajustado e implementado.</t>
  </si>
  <si>
    <t>FILA_11</t>
  </si>
  <si>
    <t>2.  Incluir dentro de "Guía de Contratistas",  una sección relacionada con supervisión de contrato, donde se establezca la estructura básica para la presentación de informes mensuales  de supervisión para la oportuna toma de decisiones.</t>
  </si>
  <si>
    <t>Procedimiento actualizado e implementado. Modelo de Informe mensual de actividades contractuales</t>
  </si>
  <si>
    <t>2018/07/30</t>
  </si>
  <si>
    <t>Documento incluido en la "Guía de contratistas".</t>
  </si>
  <si>
    <t>FILA_12</t>
  </si>
  <si>
    <t>3. Revisar y ajustar los modelos de minutas de contratos del CPIQ.</t>
  </si>
  <si>
    <t>Modelo de minutas contractuales revisadas.</t>
  </si>
  <si>
    <t>Minutas de contratos de prestación de servicios revisadas, modificadas e implementadas.</t>
  </si>
  <si>
    <t>FILA_13</t>
  </si>
  <si>
    <t>Certificación de prestación del servicio Verificados los documentos soporte de los pagos efectuados en desarrollo de los contratos:003/2016, 016/2016, 004/2017 y 016/2017se observa que no se cumplió con el requisito relacionado con la "certificación de la prestación de servicio a satisfacción" por parte del Secretario Ejecutivo del CPIQ en calidad de supervisor de dichos contratos</t>
  </si>
  <si>
    <t>4. Diseñar e implementar lista de chequeo para la liquidación de los contratos, que permita evidenciar la entrega de productos y la satisfacción por parte del CPIQ de los mismos.</t>
  </si>
  <si>
    <t>Documentacion de cierre o liquidación implementada.</t>
  </si>
  <si>
    <t>Implementación de acta de cierre en los contratos de prestación de servicios del segundo semestre de la vigencia 2018. No se encuentró necesario la implementación de la lista de chequeo para la liquidación de los contratos puesto que el acta de cierre cumple el mismo objetivo de dicha lista.</t>
  </si>
  <si>
    <t>FILA_14</t>
  </si>
  <si>
    <t>H5</t>
  </si>
  <si>
    <t>Informes—producto en contratos de prestación de servicios Verificados los documentos soporte de los pagos efectuados de los contratos: 003/2016, 016/2016; 004/2017 y 016/2017se observa que no se cumplió con el requisito "entrega de productos desarrollados" y algunos pagos mensuales se realizaron sin cumplir con el requisito de presentación previa de informe de actividades.</t>
  </si>
  <si>
    <t>Deficiencias en el control a la ejecución contractual por parte de la supervisión a cargo de los mismos genera incertidumbre sobre el cabal cumplimiento de las obligaciones contractualmente establecidas a cargo de los contratistas de prestación de servicios, como requisito previo para el pago de la contraprestación correspondiente.</t>
  </si>
  <si>
    <t>FILA_15</t>
  </si>
  <si>
    <t>Procedimiento actualizado e implementado. Modelo de Informe mensual de actividades contractuales.</t>
  </si>
  <si>
    <t>FILA_16</t>
  </si>
  <si>
    <t>FILA_17</t>
  </si>
  <si>
    <t>Documentación de cierre o liquidación implementada.</t>
  </si>
  <si>
    <t>FILA_18</t>
  </si>
  <si>
    <t>H6</t>
  </si>
  <si>
    <t>Oportunidad en la suscripción de Otrosíes.El contrato CPIQ 004 de 2017 tenía plazo de ejecución hasta el día 9 de julio de 2017, no obstante, se firmó otrosí al mismo, el día 10 de julio del año en cuestión, es decir, encontrándose vencido el plazo de ejecución contractual.</t>
  </si>
  <si>
    <t>Inaplicación de normas que conllevan a incumplimiento en las obligaciones contractuales por parte del contratista y de la entidad contratante al no exigir del contratista la ejecución idónea y oportuna del objeto contratado. Deficiencia en la Planeación de los Contratos.</t>
  </si>
  <si>
    <t>Fortalecer los controles para la supervisión de la ejecución idónea y oportuna de los objetos contractuales;  procurando que la ejecución se realice dentro del plazo inicialmente previsto. Generar informes mensuales de alertas tempranas.</t>
  </si>
  <si>
    <t>1. Analizar cada una de las solicitudes de prórroga y adición para determinar su viabilidad legal, de conformidad con la normatividad vigente, el Manual de Compras y Contratación del CPIQ,  o la formulación del proyecto y el contrato respectivo.</t>
  </si>
  <si>
    <t>Normograma actualizado. Manual de Compras y Contratación ajustado e implementado.</t>
  </si>
  <si>
    <t>FILA_19</t>
  </si>
  <si>
    <t>2. Revisar y ajustar el Manual de Compras y Contratación del CPIQ, incluyendo sección que permita determinar las diferentes situaciones en donde se podrá celebrar otrosíes a contratos y que muestre las acciones a seguir en materia de seguimiento a la ejecución idónea de los objetos contractuales; esto teniendo en cuenta la normatividad vigente y/o los conceptos de asesores juridicos.</t>
  </si>
  <si>
    <t>FILA_20</t>
  </si>
  <si>
    <t>3.  Efectuar una adecuada planeación y supervisión de los procesos contractuales; garantizando un Plan Anual de Adquisiones aprobado dentro del último trimestre del año inmediatamente anterior; luego de aprobación de Presupuesto Anual.</t>
  </si>
  <si>
    <t>Plan Anual de Adquisiciones.</t>
  </si>
  <si>
    <t>El Plan Anual de Adquisiciones para la vigencia 2019 fue aprobado en la sesión de diciembre 20 de 2018.</t>
  </si>
  <si>
    <t>FILA_21</t>
  </si>
  <si>
    <t>H7</t>
  </si>
  <si>
    <t>Examen Preocupacional. En el contrato de prestación de servicios 003/2016, se observa que el examen preocupacional fue realizado por el contratista hasta el 17032016, incumpliéndose el art. 18 del Dec.723/2013, que establece que el plazo para practicarse el examen preocupacional y allegar el certificado respectivo al contratante aplicará a partir del perfeccionamiento del mismo.</t>
  </si>
  <si>
    <t>Inaplicación de normas contractuales y de seguridad social que conllevan a que exista el riesgo de posible sanción por parte de la Dirección Territorial del Ministerio del Trabajo sin perjuicios de las demás responsabilidades que puedan darse para la entidad contratante por discrepancias con la ARL ante un eventual reconocimiento de un ATEP por parte del trabajador.</t>
  </si>
  <si>
    <t>Fortalecer el Sistema de Gestión Seguridad y Salud en el Trabajo SG-SST con instrumentos que permitan aplicar las normas contractuales,  de seguridad social y de seguridad y salud en el trabajo en el CPIQ.</t>
  </si>
  <si>
    <t>1. Documentar, socializar e implementar  la "Guía de Contratistas" en donde se incluya el tema y la normatividad relacionada con el exámen preocupacional de los contratistas.</t>
  </si>
  <si>
    <t>Guía de Contratistas implementada.</t>
  </si>
  <si>
    <t>FILA_22</t>
  </si>
  <si>
    <t>2. Diseñar  anexo denominado  hoja de ruta-lista de chequeo en la que se determine y evidencie los documentos exigidos para los contratos de prestación de servicios, incluyendo el anexo como punto de control.</t>
  </si>
  <si>
    <t>Anexo documentos exigidos para Contratos de Prestación de Servicios.</t>
  </si>
  <si>
    <t>FILA_23</t>
  </si>
  <si>
    <t>3. Revisar y ajustar el Sistema de Gestión de Seguridad y Salud en el Trabajo SG-SST; con la finalidad de controlar los riesgos que puedan alterar la salud de sus servidores, proveedores, contratistas y visitantes y el proceso productivo de conformidad con su responsabilidad moral y legal sobre las condiciones de trabajo y salud.</t>
  </si>
  <si>
    <t>Sistema de Gestión de Seguridad y Salud en el Trabajo SG-SST ajustados e implementado.</t>
  </si>
  <si>
    <t>FILA_24</t>
  </si>
  <si>
    <t>H8</t>
  </si>
  <si>
    <t>Garantías Contractuales. Se observó que no se dio cumplimiento a los requisitos de ejecución del contrato CPIQ 003 de 2016, puesto que,  la poliza que debía constituir el contratista no cumple con lo pactado en el contrato puesto que el cubrimiento de la misma no inicia desde la firma del contrato. Igualmente, no se aprecia aprobación de dicha póliza por parte de la entidad.</t>
  </si>
  <si>
    <t>Inaplicación de normas por parte de la entidad contratante, dejando sin protección el patrimonio público, ante eventuales incumplimientos durante la ejecución contractual.</t>
  </si>
  <si>
    <t>Fortalecer instrumentos para el seguimiento y control contractual.</t>
  </si>
  <si>
    <t>FILA_25</t>
  </si>
  <si>
    <t>FILA_26</t>
  </si>
  <si>
    <t>H9</t>
  </si>
  <si>
    <t>Garantía del contrato No CPIQ 016 de 2016. Revisado el expediente contractual se observa que el contratista no constituyó la garantía contractualmente requerida, la cual por consiguiente no fue presentada ni aprobada, no obstante, el contrato se ejecutó sin el cumplimiento de este requisito contractual.</t>
  </si>
  <si>
    <t>FILA_27</t>
  </si>
  <si>
    <t>FILA_28</t>
  </si>
  <si>
    <t>H10</t>
  </si>
  <si>
    <t>Verificación de la ejecución Contractual Revisados los expedientes contractuales se observa que con contadas excepciones, reposan soportes que evidencien el cumplimiento de las reuniones de seguimiento contractualmente establecidas. Dicha situación además va en contravía de lo establecido en la Resolución 5324 de 2016 Manual de Contratación del CPIQ.</t>
  </si>
  <si>
    <t>Desconocimiento de la normatividad aplicable, debilidades en la función de seguimiento y supervisión y falta de claridad en los procedimientos o ausencia de procedimientos, quedando en riesgo el correcto cumplimiento del objeto contractual.</t>
  </si>
  <si>
    <t>FILA_29</t>
  </si>
  <si>
    <t>FILA_30</t>
  </si>
  <si>
    <t>FILA_31</t>
  </si>
  <si>
    <t>FILA_32</t>
  </si>
  <si>
    <t>H11</t>
  </si>
  <si>
    <t>Plan de Contratación El CPIQ para la vig. 2017 no contaba con el Plan de contratación. Como consecuencia de ello se realizan contrataciones fuera de los presupuesto, se realizan gastos o pagos con valores por encima de los presupuestados o se presentan aumentos en la ejecución presupuestal, situación que imposibilita un adecuado seguimiento a la ejecución presupuestal y contractual.</t>
  </si>
  <si>
    <t>Inaplicabilidad de la normatividad vigente, debilidades en la función de seguimiento y supervisión y falta de claridad en los procedimientos o ausencia de procedimientos y la inaplicabilidad de los controles establecidos.</t>
  </si>
  <si>
    <t>Establecer procedimientos que permitan estandarizar y controlar las actividades enmarcadas en la elaboración, aprobación, publicación y monitoreo del Plan Anual de Adquisiciones, a fin de garantizar la adecuada ejecución de recursos y la respectiva coherencia con lo planeado.</t>
  </si>
  <si>
    <t>1. Proyectar procedimiento para la elaboración del Plan Anual de Adquisiciones.</t>
  </si>
  <si>
    <t>Procedimiento elaboración Plan Anual de Adquisiciones documentado e implementado.</t>
  </si>
  <si>
    <t>FILA_33</t>
  </si>
  <si>
    <t>2. Socialización e implementar el procedimiento con el equipo de trabajo CPIQ.</t>
  </si>
  <si>
    <t>FILA_34</t>
  </si>
  <si>
    <t>FILA_35</t>
  </si>
  <si>
    <t>H12</t>
  </si>
  <si>
    <t>Gestión documental  El CPIQ presenta deficiencias en su Gestión Documental ya que no realiza las actividades administrativas y técnicas tendientes a la organización, preservación y control de la documentación producida y recibida, desde su origen hasta su destino final;  tampoco se encuentran debidamente almacenados los expedientes contractuales vigencias 2016 y 2017.</t>
  </si>
  <si>
    <t>Incumplimiento de lo establecido en el Titulo IV, Articulo 11, Ley 594 de 2000, Ley General de archivos.</t>
  </si>
  <si>
    <t>Implementar el sistema de gestión documental como entidad de tipo oficial, dando aplicabilidad a la ley 594 de 2000, de acuerdo con el concepto del Archivo General de la Nación del 7 de marzo de 2018.</t>
  </si>
  <si>
    <t>1. Elaborar e implementar el  Sistema Integrado de Conservación SIC de conformidad con lo establecido en la Ley 594 de 2000, el Acuerdo 049 de 2000, el Acuerdo 050 de 2000 y el Acuerdo 06 de 2014; para la preservación de los documentos de archivo desde de su producción hasta su disposición final.</t>
  </si>
  <si>
    <t>Sistema Integrado de Conservación documentado e implementado.</t>
  </si>
  <si>
    <t>Pendiente elaboración e implementación del "Sistema Integrado de Conservación SIC" de conformidad con lo establecido en la Ley 594 de 2000, el Acuerdo 049 de 2000, el Acuerdo 050 de 2000 y el Acuerdo 06 de 2014.</t>
  </si>
  <si>
    <t>FILA_36</t>
  </si>
  <si>
    <t>2. Elaboración del procedimiento de organización de Archivos de Gestión y Organización de Expedientes. Realizar seguimiento por parte del Gestión Documental al interior deL CPIQ a la aplicación del procedimiento.</t>
  </si>
  <si>
    <t>Procedimiento de organización de Archivos de Gestión y Organización de Expedientes, documentado, socializado e implementado.</t>
  </si>
  <si>
    <t>Se proyectó "Guía para la organización de documentos de archivo".</t>
  </si>
  <si>
    <t>FILA_37</t>
  </si>
  <si>
    <t>3. Capacitar al equipo CPIQ sobre la aplicación de la Ley General de Archivos - Ley 594 de 2000.</t>
  </si>
  <si>
    <t>Listado de asistencia capacitaciones.</t>
  </si>
  <si>
    <t>FILA_38</t>
  </si>
  <si>
    <t>H13</t>
  </si>
  <si>
    <t>Reportes de información al SIRECI  los valores reportados por la entidad al SIRECI, no son congruentes con los valores finales de los mismos, así mismo identifico el ente de control, contratos celebrados que no fueron reportados, esta situación va en contravía con lo establecido en el Artículo Tercero de la Resolución 7350 de 2013.</t>
  </si>
  <si>
    <t>Deficiencia en la confiabilidad de la información reportada, lo cual dificulta la gestión fiscal que adelanta la Contraloría General de la Republica en relación con la vigilancia y auditoria de los recursos públicos.</t>
  </si>
  <si>
    <t>Capacitar, planear y documentar las actividades enmarcadas en la transmisión de informes a la Contraloría Generla de la República - CRG por medio de la plantaforma SIRECI.</t>
  </si>
  <si>
    <t>1. Proyectar instructivo de Transmisión de informes en la plataforma de SIRECI.</t>
  </si>
  <si>
    <t>Instructivo de Transmisión de informes en la plataforma de SIRECI documentado, socializado e implementado.</t>
  </si>
  <si>
    <t>Se proyecta guía para la elaboración del Plan de Mejoramiento de la CGR.</t>
  </si>
  <si>
    <t>FILA_39</t>
  </si>
  <si>
    <t>Deficiencia en la confiabilidad de la información reportada, lo cual dificulta la gestión fiscal que adelanta la Contraloría General de la Republica en relación con la vigilancia y auditoria de los recursos públicos.}</t>
  </si>
  <si>
    <t>2. Realizar los desarrollos y ajustes requeridos para la generación de los reportes al SIRECI de manera consistente.</t>
  </si>
  <si>
    <t>Se proyecta guía para la elaboración del Plan de Mejoramiento de la CGR. Se realizaron 2 autocapacitaciones y se asistió a la capacitación de SIRECI ofrecida por la CGR.</t>
  </si>
  <si>
    <t>FILA_40</t>
  </si>
  <si>
    <t>3. Socializar y capacitar sobre el manejo y la transmisión de la información a SIRECI al equipo de trabajo del CPIQ.</t>
  </si>
  <si>
    <t>1) Se realiza con la persona encargada, la  autocapacitación sobre el manejo de la plataforma SIRECI el día 27 de Septiembre de 2018. 2) Se asiste capacitación del manejo de la Plataforma SIRECI a la CGR el día 23 de octubre de 2018.</t>
  </si>
  <si>
    <t>FILA_41</t>
  </si>
  <si>
    <t>Deficiencia en la confiabilidad de la información reportada, lo cual dificulta la gestión fiscal que adelanta la Contraloría General de la Republica en relación con la vigilancia y auditoria de los recursos públicos</t>
  </si>
  <si>
    <t>4. Elaborar cronograma de transmisión de informes en la plataforma SIRECI.</t>
  </si>
  <si>
    <t>Cronograma de transmisión de informes en SIRECI.</t>
  </si>
  <si>
    <t>Elaboración de documento "Informes Entes de Control"</t>
  </si>
  <si>
    <t>FILA_42</t>
  </si>
  <si>
    <t>H14</t>
  </si>
  <si>
    <t>Adición contrato No. CPIQ 016 DE 2016 El contrato de prestación de servicios No. CPIQ 016 de junio 13 de 2016 por valor de $8.949.384 fue adicionado mediante otrosí de fecha Septiembre 9 de 2016 en la suma de $10.938.136, que corresponde a más del 50% de su valor inicial, expresado en salarios mínimos legales mensuales.  Observación con incidencia disciplinaria.</t>
  </si>
  <si>
    <t>Inaplicabilidad tanto de normas contractuales como de lo establecido en el Manual de Contratación del CPIQ, adoptado por la entidad mediante Resolución 5324 de 2016, aspecto que implica la ejecución de gastos no programados e incumplimientos legales.</t>
  </si>
  <si>
    <t>Fortalecer la gestión contractual en el Consejo Profesional de Ingeniería Químcia de Colombia - CPIQ, con el fin de garantizar a aplicabilidad de las normas contractuales vigentes.</t>
  </si>
  <si>
    <t>FILA_43</t>
  </si>
  <si>
    <t>Fortalecer la gestión contractual en el Consejo Profesional de Ingeniería Química de Colombia - CPIQ, con el fin de garantizar a aplicabilidad de las normas contractuales vigentes.</t>
  </si>
  <si>
    <t>FILA_44</t>
  </si>
  <si>
    <t>H15</t>
  </si>
  <si>
    <t>Plazo de ejecución contrato CPIQ 018 de 2017     Se observa que el mencionado contrato no ha cumplido con su objeto, continua ejecutándoe y ha expirado, no obstante, habiéndose efectuados pagos parciales y aprobado modificación del cronograma de ejecución, no se encontró un acto administrativo, que manifieste y aclare la respectiva prorroga para la terminación del objeto contractual.</t>
  </si>
  <si>
    <t>Inaplicación de las normas contractuales.</t>
  </si>
  <si>
    <t>Fortalecer los controles para la supervisión de la ejecución idónea y oportuna de los objetos contractuales;  procurando que la ejecución se realice dentro del plazo inicialmente previsto.</t>
  </si>
  <si>
    <t>FILA_45</t>
  </si>
  <si>
    <t>FILA_46</t>
  </si>
  <si>
    <t>3. Incluir en el Manual de Compras y Contratación el seguimiento a la ejecución mensual de plazos, pagos y entregables. Diseñar e implementar lista de chequeo para la liquidación de los contratos, que permita evidenciar la entrega de productos y la satisfacción por parte del CPIQ de los mismos.</t>
  </si>
  <si>
    <t>Manual de Compras y Contratación ajustado e implementado. Documentación de cierre o liquidación implementada.</t>
  </si>
  <si>
    <t>FILA_47</t>
  </si>
  <si>
    <t>H16</t>
  </si>
  <si>
    <t>Contrato de Gestión Documental El producto entregado por el contratista con objeto del contrato No. CPIQ 32 de 2016 no cumple con las especificaciones contratadas ni con la normatividad que le era aplicable según la misma propuesta y  lo dispuesto por AGN, se canceló su valor total, generándose un presunto detrimento. Observación con incidencia fiscal.</t>
  </si>
  <si>
    <t>Inexistencia de actividades de supervisión y control por parte del trabajador del CPIQ designado para la supervisión del contrato. Tampoco se encuentra evidencia de la existencia de acta de recibo a satisfacción por parte de la entidad.</t>
  </si>
  <si>
    <t>1. Elaborar un modelo de informe que responda a las obligaciones generales de las minutas de los contratos, que permita estandarizar la presentación de los mismos y que de cuenta de la entrega de productos en el marco del cumplimiento de las obligaciones contractuales.</t>
  </si>
  <si>
    <t>Modelo de Informe mensual de actividades contractuales.</t>
  </si>
  <si>
    <t>Aplicación del modelo de informe mensual de actividades contractuales, que se encuentra en la "Guía para contratistas".</t>
  </si>
  <si>
    <t>FILA_48</t>
  </si>
  <si>
    <t>Manual de Compras y Contratación ajustado.</t>
  </si>
  <si>
    <t>FILA_49</t>
  </si>
  <si>
    <t>FILA_50</t>
  </si>
  <si>
    <t>4. Generar y ejecutar plan de acción al interior del CPIQ, buscando resarcir el  presunto detrimento al estado por el valor total contratado y pagado ($18.655.700) y garantizando  el cumplimiento de normatividad que le era aplicable según la propuesta y según lo dispuesto por el Archivo General de la Nación.</t>
  </si>
  <si>
    <t>Plan de Trabajo. Producto objeto del Contrato CPIQ 32 de 2016.</t>
  </si>
  <si>
    <t>2018/04/01</t>
  </si>
  <si>
    <t>Plan de trabajo ejecutado y entregado.</t>
  </si>
  <si>
    <t>FILA_51</t>
  </si>
  <si>
    <t>H17</t>
  </si>
  <si>
    <t>Liquidación Contrato de Gestión Documental Revisado el expediente del contrato No. CPIQ 32 de 2016 cuyo objeto es "El contratista se obliga a realizar la gestión documental, según la propuesta presentada por el contratista de fecha 9 de agosto de 2016, la cual hace parte integrante del presente contrato", se observa que este no fue liquidado como se contemplaba en su cláusula cuarta.</t>
  </si>
  <si>
    <t>1. Incluir en el Manual de Compras y Contratación el seguimiento a la ejecución mensual de plazos, pagos y entregables. Diseñar e implementar lista de chequeo para la liquidación de los contratos, que permita evidenciar la entrega de productos y la satisfacción por parte del CPIQ de los mismos.</t>
  </si>
  <si>
    <t>FILA_52</t>
  </si>
  <si>
    <t>H18</t>
  </si>
  <si>
    <t>Planta de personal CPIQ. La decisión tomada en Junta de Consejeros sobre el cambio de régimen de dos trabajadoras del CPIQ, no tiene la virtud de cambiar la naturaleza jurídica de sus contratos, los cuales siguen siendo laborales privados, ya que dicha decisión no tenía carácter legal para crear la planta de personal, en contradicción con los art. 6, 121 y 122 de la CP.</t>
  </si>
  <si>
    <t>Falta de seguimiento de los procedimientos previstos en la Ley por parte del CPIQ para la creación de su planta de personal.</t>
  </si>
  <si>
    <t>Reestructurar la Planta de Personal CPIQ, teniendo como base su capacidad económica y organizacional, con el fin de mejorar su desempeño en consonancia con el cumplimiento de los mandatos, funciones y competencias establecidas por la Ley 18 de 1976, su Decreto reglamentario 371 de 1982 y demás normatividad relacionada.</t>
  </si>
  <si>
    <t>1. Revisar y ajustar propuestas de Planta de Personal del CPIQ de acuerdo con la normatividad aplicable y los conceptos dados por el Departamento Administrativo de la Función Pública - DAFP.</t>
  </si>
  <si>
    <t>Propuesta Planta de Personal para el CPIQ (Estudio Técnico).</t>
  </si>
  <si>
    <t>FILA_53</t>
  </si>
  <si>
    <t>2. Conformar planta de personal de acuerdo con la normatividad vigente aplicables.</t>
  </si>
  <si>
    <t>Planta de Personal conformada (Vinculación Formal).</t>
  </si>
  <si>
    <t>FILA_54</t>
  </si>
  <si>
    <t>3. Revisar y ajustar Manual de Funciones y Competencias Laborales.</t>
  </si>
  <si>
    <t>Manual de Funciones y Competencias Laborales.</t>
  </si>
  <si>
    <t>FILA_55</t>
  </si>
  <si>
    <t>4. Realizar procesos de reinducción enmarcados en la socialización de estructura, planta y manual de funciones y competencias laborales del CPIQ.</t>
  </si>
  <si>
    <t>FILA_56</t>
  </si>
  <si>
    <t>H19</t>
  </si>
  <si>
    <t>Publicación en el SECOP. No se encuentra publicados los documentos y actos administrativos proferidos dentro de los procesos contractuales suscritos por el  CPIQ, entre el 01012016 y 31122017, vulnerando así las disposiciones relativas a la publicación de la actividad contractual en el SECOP.</t>
  </si>
  <si>
    <t>Inaplicabilidad a las disposiciones normativas que regulan la materia, con lo que se transgrede el principio de la publicidad,  situación que ya había sido objeto de comunicación por parte de la CGR a raíz de la auditoría realizada para las vigencias 2013, 2014 y 2015; la entidad formuló Plan de Mejoramiento sin que se haya subsanado tales deficiencias.</t>
  </si>
  <si>
    <t>Fortalecer el proceso de contratación del Consejo Profesional de Ingeniería Química de Colombia - CPIQ, por medio de la capacitación del personal, así como de la documentación y estandarización de actividades enmarcadas en el tema contractual, a fin de garantizar la adeacuada aplicación de las disposiciones normativas que regulan la materia .</t>
  </si>
  <si>
    <t>1. Proyectar, revisar y aprobar procedimiento para la publicación de documentos y actos administrativos proferidos dentro de los procesos contractuales.</t>
  </si>
  <si>
    <t>Procedimiento para la Publicación de documentos y actos administrativos dentro del proceso contractual en el SECOP.</t>
  </si>
  <si>
    <t>FILA_57</t>
  </si>
  <si>
    <t>Fortalecer el proceso de contratación del Consejo Profesional de Ingeniería Química de Colombia - CPIQ, por medio de la capacitación del personal, así como de la documentación y estandarización de actividades enmarcadas en el tema contractual, a fin de garantizar la adeacuada aplicación de las disposiciones normativas que regulan la materia.</t>
  </si>
  <si>
    <t>2. Capacitar al personal encargado sobre el manejo de la plataforma SECOP, así como, en lo relacionado con los procedimientos contractuales (modalidades de selección y tipos de contratos, junto con sus respectivas actividades en cada una de las fases de la contratación: precontractual, contractual y postcontractual).</t>
  </si>
  <si>
    <t>Realización de los 5 módulos de los instructivos para el cargue de procesos en el SECOP.</t>
  </si>
  <si>
    <t>FILA_58</t>
  </si>
  <si>
    <t>H20</t>
  </si>
  <si>
    <t>Desarrollo procedimientos presupuestales El CPIQ no elaboró flujo anual de caja mes a mes, no expidió CDP, no elaboró registro presupuestal ni órdenes de pago, no realizó cierre de la vigencia fiscal,  no se encuentra anexo proyecto anual de presupuesto del CPIQ, ni se evidencia trazabilidad de la presentación de los informes de ejecución presupuestal.</t>
  </si>
  <si>
    <t>Continúan las debilidades debido a la inobservancia de los procedimientos presupuestales, contemplados como funciones en el manual de manejo de recursos del CPIQ respecto al tema presupuestal y que podría originar manejo de los recursos sin los respectivos controles conllevando a mayor riesgo de inadecuada gestión de los mismos.</t>
  </si>
  <si>
    <t>Fortalecer, complementar y controlar la operación enmarcada en los procedimientos presupuestales del CPIQ a través de la documentación y estandarización de actividades, así como de la socialización y capacitación al equipo de trabajo; todo ello con el fin de garantizar el adecuado manejo y gestión de recursos de la organización.</t>
  </si>
  <si>
    <t>Procedimiento de Gestión Contable y Financiera - Planeacion, Seguimiento y Ejecución Presupuestal.</t>
  </si>
  <si>
    <t>FILA_59</t>
  </si>
  <si>
    <t>2. Proyectar e implementar Guía para la Programación Presupuestal que muestre de manera general los elementos para tener en cuenta en cada una de las fases del ciclo presupuestal, así como el respectivo cronograma.</t>
  </si>
  <si>
    <t>Guía para la Programación Presupuestal.</t>
  </si>
  <si>
    <t>FILA_60</t>
  </si>
  <si>
    <t>3. Socializar y capacitar a las personas encargadas del Presupuesto del CPIQ sobre los procedimientos, directrices e instrumentos aplicables en la materia.</t>
  </si>
  <si>
    <t>Listados asistencia a Capacitaciones.</t>
  </si>
  <si>
    <t>1 SUSCRIPCIÓN DEL PLAN DE MEJORAMIENTO</t>
  </si>
  <si>
    <t>Se revisa y ajusta las caracterización de todos los procesos. Se ajusta el mapa de procesos del CPIQ, por lo que en la última versión, la operación se compone de 11 procesos y no de 12</t>
  </si>
  <si>
    <t>Se revisa y ajusta el Manual de procesos y procedimientos. Se realiza socialización a través de reinducción de procesos y políticas en el mes de febrero de 2019</t>
  </si>
  <si>
    <t xml:space="preserve">Se realiza procedimiento de Cumplimiento de requisitos legales. Se realiza Socialización de la normatividad aplicable en la reinducción desarrollada el pasado 08 de Febrero de 2019. De igual forma en la mayoría de los temas de capacitación se aborda la normatividad relacionada al tema y aplicable </t>
  </si>
  <si>
    <t>Implementación de acta de cierre en los contratos de prestación de servicios del segundo semestre de la vigencia 2018. No se encontró necesario la implementación de la lista de chequeo para la liquidación de los contratos puesto que el acta de cierre cumple el mismo objetivo de dicha lista.</t>
  </si>
  <si>
    <t>"Lista de Chequeo para la Contratación Pública" diseñada y aplicada para los contratos de la vigencia 2018 y de la vigencia 2019</t>
  </si>
  <si>
    <t>Pendiente por revisar y ajustar el Sistema de Gestión de Seguridad y Salud en el Trabajo SGSST de acuerdo con los nuevos lineamientos contenidos en la Resolución 0312 del 13 de febrero de 2019</t>
  </si>
  <si>
    <t>Durante el primer semestre del año 2019 se realizó capacitaciones al equipo de trabajo sobre elaboración y control de documentos; organización de documentos de archivos y generalidades de la Ley 594 de 2000.</t>
  </si>
  <si>
    <t xml:space="preserve">Propuesta de planta de personal presentada (Junio - Julio - Octubre de 2018). Ajustes realizados conforme a comentarios de Junta del CPIQ. Se realiza ajustes en el mes de febrero y junio de 2019. </t>
  </si>
  <si>
    <t xml:space="preserve">Se aprueba Planta de personal del CPIQ en el primer semestre de 2019, mediante resolución GAR-15-2019. </t>
  </si>
  <si>
    <t xml:space="preserve">Se realizaron 27 capacitaciones en la vigencia 2018 y 5 reuniones de seguimiento de compromisos. Se realizaron 19 capacitaciones, socializaciones y talleres durante el primer semestre de la vigencia 2019. Adicionalmente se realizaron cursos virtuales complementarios. </t>
  </si>
  <si>
    <t>Proyección Ajustada del Manual de Funciones y Competencias para los cargos de la propuesta de la planta de personal del CPIQ, para la propuesta de planta de la vigencia 2019.</t>
  </si>
  <si>
    <t>Se realiza reinducción al equipo de trabajo en el mes de febrero del año 2019</t>
  </si>
  <si>
    <t xml:space="preserve">Se realiza instructivo de publicación contractual en la plataforma SECOP. No se encuentra necesidad de elaborar procedimiento exclusivo para el tema de publicación en el SECOP </t>
  </si>
  <si>
    <t>En el primer semestre del 2019 las personas encargadas del proceso de contratación asisten a 4 temas de capacitación en Colombia Compra Eficiente sobre temas de manejo de la plataforma de SECOP (Público principiante, público avanzado, rol de oficinas de control interno y servicio de distribución)</t>
  </si>
  <si>
    <t>Procedimiento de "Programación y seguimiento presupuestal" proyectados (Marzo). Pendiente revisión y ajustes de procedimientos contables.</t>
  </si>
  <si>
    <t xml:space="preserve">Durante el primer semestre del año 2019 se asiste a la socialización del catálogo integrado de clasificación presupuestal territorial - CICPT y Régimen de Contabilidad Presupuestal - RCP.  </t>
  </si>
  <si>
    <t>HALLAZGO</t>
  </si>
  <si>
    <t>ACTIVIDAD</t>
  </si>
  <si>
    <t>ACTIVIDADES PROGRAMADAS</t>
  </si>
  <si>
    <t>ACTIVIDADES DESARROLLADAS</t>
  </si>
  <si>
    <t>% DE AVANCE APROX</t>
  </si>
  <si>
    <t xml:space="preserve">PROMEDIO </t>
  </si>
  <si>
    <t>Manual de Compras y Contratación del CPIQ en proyección área juridica. Pendiente revisión y aprobación por parte de la Junta del CPIQ.</t>
  </si>
  <si>
    <t xml:space="preserve">Implementación de acta de cierre en los contratos de prestación de servicios del segundo semestre de la vigencia 2018. No se encuentró necesario la implementación de la lista de chequeo para la liquidación de los contratos puesto que el acta de cierre cumple el mismo objetivo de dicha lista. </t>
  </si>
  <si>
    <t xml:space="preserve">No se encontró necesario la proyección de un procedimiento para la elaboración del Plan Anual de Adquisiciones. Se elaboró un instructivo sobre el tema. </t>
  </si>
  <si>
    <t>Se realizaron 21 documentos adicionales de procedimientos, manuales e instructivos realizados durante el primer semestre del año 2019</t>
  </si>
  <si>
    <t>PENDIENTES a 30 de junio</t>
  </si>
  <si>
    <t>Manual de Elaboración y Expedición de Trámites implementado y divulgado.</t>
  </si>
  <si>
    <t>Documentos implementados</t>
  </si>
  <si>
    <t>1. Revisar y ajustar el Manual de Compras y Contratación del CPIQ, incluyendo dentro del alcance el desarrollo de la supervisión de los contratos acorde con el Decreto 1082 de 2015.</t>
  </si>
  <si>
    <t>Expedición de la Resolución No. GJC-12-2019  del 20 de diciembre de 2019,  “Por la cual se expide el nuevo Manual de Contratación de la entidad”. Documento implementado y divulgado.</t>
  </si>
  <si>
    <t>Minutas de contratos de prestación de servicios revisadas, mejoradas, modificadas e implementadas.</t>
  </si>
  <si>
    <t>1.  Revisar y ajustar el Manual de Compras y Contratación del CPIQ, inlcuyendo dentro del alcance el desarrollo de la supervisión de los contratos acorde con Como los señalado en la Ley 1474 de 2011, la Ley 80 de 1993, Ley 1150 de 2007, sus decretos reglamentarios y los Decretos 1510 de 2013 y 1082 de 2015.</t>
  </si>
  <si>
    <t>1. Revisar y ajustar el Manual de Compras y Contratación del CPIQ, inlcuyendo dentro del alcance el desarrollo de la supervisión de los contratos acorde con Como los señalado en la Ley 1474 de 2011, la Ley 80 de 1993, Ley 1150 de 2007, sus decretos reglamentarios y los Decretos 1510 de 2013 y 1082 de 2015.</t>
  </si>
  <si>
    <t>2. Revisar y ajustar el Manual de Compras y Contratación del CPIQ, inlcuyendo dentro del alcance el desarrollo de la supervisión de los contratos acorde con Como los señalado en la Ley 1474 de 2011, la Ley 80 de 1993, Ley 1150 de 2007, sus decretos reglamentarios y los Decretos 1510 de 2013 y 1082 de 2015.</t>
  </si>
  <si>
    <t>Implementación de acta de cierre en los contratos de prestación de servicios del segundo semestre de la vigencia 2018. No se encuentra necesario la implementación de la lista de chequeo para la liquidación de los contratos puesto que el acta de cierre cumple el mismo objetivo de dicha lista.</t>
  </si>
  <si>
    <t>Sistema de Gestión de Seguridad y Salud en el Trabajo SGSST, diseñado e implementado de acuerdo al Decreto 1072 de 2015 y conforme a los requisitos especificos contenidos en la Resolución 0312 del 13 de febrero de 2019, para organizaciones con menos de diez (10) empleados</t>
  </si>
  <si>
    <t>En el primer semestre del 2019 las personas encargadas del proceso de contratación asisten a 5 temas de capacitación en Colombia Compra Eficiente sobre temas de manejo de la plataforma de SECOP (Público principiante, público avanzado, rol de oficinas de control interno y servicio de distribución)</t>
  </si>
  <si>
    <t>1. Proyección, revisión y aprobación de procedimientos y registros presupuestales, enmarcardos detnro del proceso de Gestión Contable y Financiera. Revision, ajuste  del Manual de Manejo de Recursos.</t>
  </si>
  <si>
    <t>Se expide Resolucion GCF-08-2019 20/12/2019 Por el cual se adopta el Manual de Manejo de Recursos del Consejo Profesional de Ingenieria Química de Colombia-CPIQ (A-GCF-M-01)</t>
  </si>
  <si>
    <t>En diseño y  elaboración del "Sistema Integrado de Conservación SIC" de conformidad con lo establecido en el Archivo general de la Nación.Se realiza ajuste en el plan inicial con el objeto de dar cumplimiento a Decreto 2106/2019 frente a gestion documental digital.</t>
  </si>
  <si>
    <t>Número de hallazgos según la CGR</t>
  </si>
  <si>
    <t>Número de metas cumplidas</t>
  </si>
  <si>
    <t>Cumplimiento del plan o planes en %  a 31/12/2019</t>
  </si>
  <si>
    <t>Número metas  propuestas</t>
  </si>
  <si>
    <t>Avance del plan o planes en % a 31/12/2019</t>
  </si>
  <si>
    <t>Total H1</t>
  </si>
  <si>
    <t>Total H2</t>
  </si>
  <si>
    <t>Total H3</t>
  </si>
  <si>
    <t>Total H4</t>
  </si>
  <si>
    <t>Total H5</t>
  </si>
  <si>
    <t>Total H6</t>
  </si>
  <si>
    <t>Total H7</t>
  </si>
  <si>
    <t>Total H8</t>
  </si>
  <si>
    <t>Total H9</t>
  </si>
  <si>
    <t>Total H10</t>
  </si>
  <si>
    <t>Total H11</t>
  </si>
  <si>
    <t>Total H12</t>
  </si>
  <si>
    <t>Total H13</t>
  </si>
  <si>
    <t>Total H14</t>
  </si>
  <si>
    <t>Total H15</t>
  </si>
  <si>
    <t>Total H16</t>
  </si>
  <si>
    <t>Total H17</t>
  </si>
  <si>
    <t>Total H18</t>
  </si>
  <si>
    <t>Total H19</t>
  </si>
  <si>
    <t>Total H20</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</si>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</sst>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1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theme="1"/>
      <name val="Futura Lt BT"/>
      <family val="2"/>
    </font>
    <font>
      <b/>
      <sz val="11"/>
      <color theme="0"/>
      <name val="Futura Lt BT"/>
      <family val="2"/>
    </font>
    <font>
      <b/>
      <i/>
      <sz val="11"/>
      <color theme="1"/>
      <name val="Futura Lt BT"/>
      <family val="2"/>
    </font>
    <font>
      <b/>
      <sz val="14"/>
      <color theme="1"/>
      <name val="Futura Lt BT"/>
      <family val="2"/>
    </font>
    <font>
      <sz val="11"/>
      <color rgb="FFFF0000"/>
      <name val="Calibri"/>
      <family val="2"/>
      <scheme val="minor"/>
    </font>
    <font>
      <b/>
      <sz val="11"/>
      <color theme="1"/>
      <name val="Futura Lt BT"/>
      <family val="2"/>
    </font>
    <font>
      <sz val="11"/>
      <color indexed="8"/>
      <name val="Calibri"/>
      <family val="2"/>
      <scheme val="minor"/>
    </font>
    <font>
      <b/>
      <sz val="12"/>
      <color indexed="8"/>
      <name val="Arial"/>
      <family val="2"/>
    </font>
    <font>
      <b/>
      <sz val="11"/>
      <color indexed="8"/>
      <name val="Calibri"/>
      <family val="2"/>
      <scheme val="minor"/>
    </font>
  </fonts>
  <fills count="11">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4">
    <xf numFmtId="0" fontId="0"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78">
    <xf numFmtId="0" fontId="0" fillId="0" borderId="0" xfId="0"/>
    <xf numFmtId="0" fontId="4" fillId="0" borderId="0" xfId="1" applyFont="1"/>
    <xf numFmtId="0" fontId="4" fillId="0" borderId="0" xfId="1" applyFont="1" applyAlignment="1">
      <alignment wrapText="1"/>
    </xf>
    <xf numFmtId="14" fontId="6" fillId="7" borderId="10" xfId="1" applyNumberFormat="1" applyFont="1" applyFill="1" applyBorder="1"/>
    <xf numFmtId="14" fontId="6" fillId="7" borderId="11" xfId="1" applyNumberFormat="1" applyFont="1" applyFill="1" applyBorder="1"/>
    <xf numFmtId="14" fontId="6" fillId="7" borderId="12" xfId="1" applyNumberFormat="1" applyFont="1" applyFill="1" applyBorder="1"/>
    <xf numFmtId="14" fontId="6" fillId="7" borderId="13" xfId="1" applyNumberFormat="1" applyFont="1" applyFill="1" applyBorder="1"/>
    <xf numFmtId="0" fontId="4" fillId="3" borderId="14" xfId="1" applyFont="1" applyFill="1" applyBorder="1" applyAlignment="1" applyProtection="1">
      <alignment vertical="center" wrapText="1"/>
      <protection locked="0"/>
    </xf>
    <xf numFmtId="0" fontId="4" fillId="0" borderId="15" xfId="1" applyFont="1" applyBorder="1"/>
    <xf numFmtId="0" fontId="4" fillId="3" borderId="16" xfId="1" applyFont="1" applyFill="1" applyBorder="1" applyAlignment="1" applyProtection="1">
      <alignment vertical="center" wrapText="1"/>
      <protection locked="0"/>
    </xf>
    <xf numFmtId="0" fontId="4" fillId="3" borderId="7" xfId="1" applyFont="1" applyFill="1" applyBorder="1" applyAlignment="1" applyProtection="1">
      <alignment vertical="center"/>
      <protection locked="0"/>
    </xf>
    <xf numFmtId="0" fontId="4" fillId="3" borderId="8" xfId="1" applyFont="1" applyFill="1" applyBorder="1" applyAlignment="1" applyProtection="1">
      <alignment vertical="center" wrapText="1"/>
      <protection locked="0"/>
    </xf>
    <xf numFmtId="0" fontId="4" fillId="0" borderId="9" xfId="1" applyFont="1" applyBorder="1"/>
    <xf numFmtId="2" fontId="4" fillId="0" borderId="15" xfId="2" applyNumberFormat="1" applyFont="1" applyBorder="1"/>
    <xf numFmtId="0" fontId="4" fillId="3" borderId="14" xfId="1" applyFont="1" applyFill="1" applyBorder="1" applyAlignment="1" applyProtection="1">
      <alignment vertical="center"/>
      <protection locked="0"/>
    </xf>
    <xf numFmtId="0" fontId="4" fillId="3" borderId="15" xfId="1" applyFont="1" applyFill="1" applyBorder="1" applyAlignment="1" applyProtection="1">
      <alignment vertical="center" wrapText="1"/>
      <protection locked="0"/>
    </xf>
    <xf numFmtId="0" fontId="4" fillId="0" borderId="17" xfId="1" applyFont="1" applyBorder="1"/>
    <xf numFmtId="0" fontId="4" fillId="5" borderId="15" xfId="1" applyFont="1" applyFill="1" applyBorder="1" applyAlignment="1" applyProtection="1">
      <alignment vertical="center" wrapText="1"/>
      <protection locked="0"/>
    </xf>
    <xf numFmtId="0" fontId="4" fillId="4" borderId="14" xfId="1" applyFont="1" applyFill="1" applyBorder="1" applyAlignment="1" applyProtection="1">
      <alignment vertical="center" wrapText="1"/>
      <protection locked="0"/>
    </xf>
    <xf numFmtId="0" fontId="4" fillId="4" borderId="15" xfId="1" applyFont="1" applyFill="1" applyBorder="1"/>
    <xf numFmtId="0" fontId="4" fillId="4" borderId="16" xfId="1" applyFont="1" applyFill="1" applyBorder="1" applyAlignment="1" applyProtection="1">
      <alignment vertical="center" wrapText="1"/>
      <protection locked="0"/>
    </xf>
    <xf numFmtId="0" fontId="4" fillId="4" borderId="14" xfId="1" applyFont="1" applyFill="1" applyBorder="1" applyAlignment="1" applyProtection="1">
      <alignment vertical="center"/>
      <protection locked="0"/>
    </xf>
    <xf numFmtId="0" fontId="4" fillId="4" borderId="15" xfId="1" applyFont="1" applyFill="1" applyBorder="1" applyAlignment="1" applyProtection="1">
      <alignment vertical="center" wrapText="1"/>
      <protection locked="0"/>
    </xf>
    <xf numFmtId="0" fontId="4" fillId="4" borderId="17" xfId="1" applyFont="1" applyFill="1" applyBorder="1"/>
    <xf numFmtId="2" fontId="4" fillId="4" borderId="15" xfId="2" applyNumberFormat="1" applyFont="1" applyFill="1" applyBorder="1"/>
    <xf numFmtId="0" fontId="4" fillId="3" borderId="18" xfId="1" applyFont="1" applyFill="1" applyBorder="1" applyAlignment="1" applyProtection="1">
      <alignment vertical="center" wrapText="1"/>
      <protection locked="0"/>
    </xf>
    <xf numFmtId="0" fontId="4" fillId="0" borderId="19" xfId="1" applyFont="1" applyBorder="1"/>
    <xf numFmtId="0" fontId="4" fillId="3" borderId="20" xfId="1" applyFont="1" applyFill="1" applyBorder="1" applyAlignment="1" applyProtection="1">
      <alignment vertical="center" wrapText="1"/>
      <protection locked="0"/>
    </xf>
    <xf numFmtId="0" fontId="4" fillId="3" borderId="18" xfId="1" applyFont="1" applyFill="1" applyBorder="1" applyAlignment="1" applyProtection="1">
      <alignment vertical="center"/>
      <protection locked="0"/>
    </xf>
    <xf numFmtId="0" fontId="4" fillId="3" borderId="19" xfId="1" applyFont="1" applyFill="1" applyBorder="1" applyAlignment="1" applyProtection="1">
      <alignment vertical="center" wrapText="1"/>
      <protection locked="0"/>
    </xf>
    <xf numFmtId="0" fontId="4" fillId="0" borderId="21" xfId="1" applyFont="1" applyBorder="1"/>
    <xf numFmtId="2" fontId="4" fillId="0" borderId="19" xfId="2" applyNumberFormat="1" applyFont="1" applyBorder="1"/>
    <xf numFmtId="0" fontId="5" fillId="6" borderId="6" xfId="1" applyFont="1" applyFill="1" applyBorder="1" applyAlignment="1">
      <alignment horizontal="center" wrapText="1"/>
    </xf>
    <xf numFmtId="2" fontId="7" fillId="0" borderId="22" xfId="1" applyNumberFormat="1" applyFont="1" applyBorder="1" applyAlignment="1">
      <alignment vertical="center"/>
    </xf>
    <xf numFmtId="2" fontId="7" fillId="0" borderId="23" xfId="1" applyNumberFormat="1" applyFont="1" applyBorder="1" applyAlignment="1">
      <alignment vertical="center"/>
    </xf>
    <xf numFmtId="0" fontId="0" fillId="0" borderId="0" xfId="0" applyAlignment="1">
      <alignment wrapText="1"/>
    </xf>
    <xf numFmtId="0" fontId="2" fillId="2" borderId="1"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0" fillId="8" borderId="0" xfId="0" applyFill="1" applyAlignment="1">
      <alignment wrapText="1"/>
    </xf>
    <xf numFmtId="0" fontId="2" fillId="2" borderId="4" xfId="0" applyFont="1" applyFill="1" applyBorder="1" applyAlignment="1">
      <alignment horizontal="center" vertical="center" wrapText="1"/>
    </xf>
    <xf numFmtId="0" fontId="0" fillId="0" borderId="5" xfId="0" applyBorder="1" applyAlignment="1">
      <alignment wrapText="1"/>
    </xf>
    <xf numFmtId="0" fontId="0" fillId="3" borderId="2"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2" fontId="4" fillId="9" borderId="15" xfId="2" applyNumberFormat="1" applyFont="1" applyFill="1" applyBorder="1"/>
    <xf numFmtId="0" fontId="0" fillId="0" borderId="0" xfId="0" applyAlignment="1">
      <alignment horizontal="center" wrapText="1"/>
    </xf>
    <xf numFmtId="0" fontId="0" fillId="3" borderId="2" xfId="0" applyFill="1" applyBorder="1" applyAlignment="1" applyProtection="1">
      <alignment horizontal="center" vertical="center" wrapText="1"/>
      <protection locked="0"/>
    </xf>
    <xf numFmtId="164" fontId="0" fillId="3" borderId="2" xfId="0" applyNumberFormat="1"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2" fontId="4" fillId="0" borderId="15" xfId="2" applyNumberFormat="1" applyFont="1" applyFill="1" applyBorder="1"/>
    <xf numFmtId="0" fontId="4" fillId="0" borderId="3" xfId="1" applyFont="1" applyBorder="1"/>
    <xf numFmtId="0" fontId="8" fillId="3" borderId="2" xfId="0" applyFont="1" applyFill="1" applyBorder="1" applyAlignment="1" applyProtection="1">
      <alignment vertical="center" wrapText="1"/>
      <protection locked="0"/>
    </xf>
    <xf numFmtId="0" fontId="9" fillId="10" borderId="3" xfId="1" applyFont="1" applyFill="1" applyBorder="1" applyAlignment="1">
      <alignment vertical="center" wrapText="1"/>
    </xf>
    <xf numFmtId="164" fontId="0" fillId="5" borderId="2" xfId="0" applyNumberFormat="1" applyFill="1" applyBorder="1" applyAlignment="1" applyProtection="1">
      <alignment horizontal="center" vertical="center" wrapText="1"/>
      <protection locked="0"/>
    </xf>
    <xf numFmtId="2" fontId="4" fillId="0" borderId="16" xfId="1" applyNumberFormat="1" applyFont="1" applyBorder="1"/>
    <xf numFmtId="2" fontId="4" fillId="4" borderId="16" xfId="1" applyNumberFormat="1" applyFont="1" applyFill="1" applyBorder="1"/>
    <xf numFmtId="2" fontId="4" fillId="0" borderId="20" xfId="1" applyNumberFormat="1" applyFont="1" applyBorder="1"/>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9" fontId="0" fillId="0" borderId="0" xfId="3" applyFont="1"/>
    <xf numFmtId="0" fontId="12" fillId="0" borderId="0" xfId="0" applyFont="1"/>
    <xf numFmtId="0" fontId="0" fillId="0" borderId="3" xfId="0" applyBorder="1"/>
    <xf numFmtId="165" fontId="0" fillId="0" borderId="3" xfId="3" applyNumberFormat="1" applyFont="1" applyBorder="1"/>
    <xf numFmtId="0" fontId="0" fillId="0" borderId="14" xfId="0" applyBorder="1"/>
    <xf numFmtId="165" fontId="0" fillId="0" borderId="17" xfId="3" applyNumberFormat="1" applyFont="1" applyBorder="1"/>
    <xf numFmtId="0" fontId="0" fillId="0" borderId="18" xfId="0" applyBorder="1"/>
    <xf numFmtId="0" fontId="0" fillId="0" borderId="19" xfId="0" applyBorder="1"/>
    <xf numFmtId="10" fontId="0" fillId="0" borderId="19" xfId="3" applyNumberFormat="1" applyFont="1" applyBorder="1"/>
    <xf numFmtId="10" fontId="0" fillId="0" borderId="21" xfId="3" applyNumberFormat="1" applyFont="1" applyBorder="1"/>
    <xf numFmtId="0" fontId="5" fillId="6" borderId="7" xfId="1" applyFont="1" applyFill="1" applyBorder="1" applyAlignment="1">
      <alignment horizontal="center" vertical="center" wrapText="1"/>
    </xf>
    <xf numFmtId="0" fontId="5" fillId="6" borderId="10"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6" borderId="11"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5" fillId="6" borderId="7" xfId="1" applyFont="1" applyFill="1" applyBorder="1" applyAlignment="1">
      <alignment horizontal="center" vertical="center"/>
    </xf>
    <xf numFmtId="0" fontId="5" fillId="6" borderId="8" xfId="1" applyFont="1" applyFill="1" applyBorder="1" applyAlignment="1">
      <alignment horizontal="center" vertical="center"/>
    </xf>
    <xf numFmtId="0" fontId="5" fillId="6" borderId="9" xfId="1" applyFont="1" applyFill="1" applyBorder="1" applyAlignment="1">
      <alignment horizontal="center" vertical="center"/>
    </xf>
  </cellXfs>
  <cellStyles count="4">
    <cellStyle name="Normal" xfId="0" builtinId="0"/>
    <cellStyle name="Normal 2" xfId="1"/>
    <cellStyle name="Porcentaje" xfId="3"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351004"/>
  <sheetViews>
    <sheetView zoomScale="62" zoomScaleNormal="62" workbookViewId="0">
      <pane xSplit="5" ySplit="10" topLeftCell="F11" activePane="bottomRight" state="frozen"/>
      <selection pane="topRight" activeCell="F1" sqref="F1"/>
      <selection pane="bottomLeft" activeCell="A11" sqref="A11"/>
      <selection pane="bottomRight" activeCell="E7" sqref="E7"/>
    </sheetView>
  </sheetViews>
  <sheetFormatPr baseColWidth="10" defaultColWidth="9.109375" defaultRowHeight="14.4" x14ac:dyDescent="0.3"/>
  <cols>
    <col min="1" max="1" width="9.109375" style="35"/>
    <col min="2" max="2" width="17" style="35" customWidth="1"/>
    <col min="3" max="3" width="27" style="35" customWidth="1"/>
    <col min="4" max="4" width="21" style="35" customWidth="1"/>
    <col min="5" max="8" width="56.6640625" style="35" customWidth="1"/>
    <col min="9" max="9" width="36" style="35" customWidth="1"/>
    <col min="10" max="10" width="47" style="45" customWidth="1"/>
    <col min="11" max="11" width="35" style="45" customWidth="1"/>
    <col min="12" max="12" width="40" style="45" customWidth="1"/>
    <col min="13" max="13" width="36" style="45" customWidth="1"/>
    <col min="14" max="14" width="46" style="45" customWidth="1"/>
    <col min="15" max="15" width="45.33203125" style="35" customWidth="1"/>
    <col min="16" max="16" width="15.109375" style="35" bestFit="1" customWidth="1"/>
    <col min="17" max="255" width="8" style="35" customWidth="1"/>
    <col min="256" max="256" width="25.88671875" style="35" customWidth="1"/>
    <col min="257" max="16384" width="9.109375" style="35"/>
  </cols>
  <sheetData>
    <row r="1" spans="1:394" ht="28.8" x14ac:dyDescent="0.3">
      <c r="B1" s="36" t="s">
        <v>0</v>
      </c>
      <c r="C1" s="36">
        <v>53</v>
      </c>
      <c r="D1" s="36" t="s">
        <v>1</v>
      </c>
    </row>
    <row r="2" spans="1:394" ht="43.2" x14ac:dyDescent="0.3">
      <c r="B2" s="36" t="s">
        <v>2</v>
      </c>
      <c r="C2" s="36">
        <v>400</v>
      </c>
      <c r="D2" s="36" t="s">
        <v>3</v>
      </c>
    </row>
    <row r="3" spans="1:394" x14ac:dyDescent="0.3">
      <c r="B3" s="36" t="s">
        <v>4</v>
      </c>
      <c r="C3" s="36">
        <v>1</v>
      </c>
    </row>
    <row r="4" spans="1:394" x14ac:dyDescent="0.3">
      <c r="B4" s="36" t="s">
        <v>5</v>
      </c>
      <c r="C4" s="36">
        <v>12695</v>
      </c>
    </row>
    <row r="5" spans="1:394" x14ac:dyDescent="0.3">
      <c r="B5" s="36" t="s">
        <v>6</v>
      </c>
      <c r="C5" s="37">
        <v>43830</v>
      </c>
    </row>
    <row r="6" spans="1:394" x14ac:dyDescent="0.3">
      <c r="B6" s="36" t="s">
        <v>7</v>
      </c>
      <c r="C6" s="36">
        <v>6</v>
      </c>
      <c r="D6" s="36" t="s">
        <v>8</v>
      </c>
    </row>
    <row r="8" spans="1:394" ht="43.2" x14ac:dyDescent="0.3">
      <c r="A8" s="36" t="s">
        <v>9</v>
      </c>
      <c r="B8" s="38" t="s">
        <v>10</v>
      </c>
    </row>
    <row r="9" spans="1:394" x14ac:dyDescent="0.3">
      <c r="C9" s="36">
        <v>4</v>
      </c>
      <c r="D9" s="36">
        <v>8</v>
      </c>
      <c r="E9" s="36">
        <v>12</v>
      </c>
      <c r="F9" s="36">
        <v>16</v>
      </c>
      <c r="G9" s="36">
        <v>20</v>
      </c>
      <c r="H9" s="36">
        <v>24</v>
      </c>
      <c r="I9" s="36">
        <v>28</v>
      </c>
      <c r="J9" s="36">
        <v>31</v>
      </c>
      <c r="K9" s="36">
        <v>32</v>
      </c>
      <c r="L9" s="36">
        <v>36</v>
      </c>
      <c r="M9" s="36">
        <v>40</v>
      </c>
      <c r="N9" s="36">
        <v>44</v>
      </c>
      <c r="O9" s="36">
        <v>48</v>
      </c>
    </row>
    <row r="10" spans="1:394" ht="57.75" customHeight="1" thickBot="1" x14ac:dyDescent="0.35">
      <c r="C10" s="36" t="s">
        <v>11</v>
      </c>
      <c r="D10" s="36" t="s">
        <v>12</v>
      </c>
      <c r="E10" s="36" t="s">
        <v>13</v>
      </c>
      <c r="F10" s="36" t="s">
        <v>14</v>
      </c>
      <c r="G10" s="36" t="s">
        <v>15</v>
      </c>
      <c r="H10" s="36" t="s">
        <v>16</v>
      </c>
      <c r="I10" s="36" t="s">
        <v>17</v>
      </c>
      <c r="J10" s="36" t="s">
        <v>18</v>
      </c>
      <c r="K10" s="36" t="s">
        <v>19</v>
      </c>
      <c r="L10" s="36" t="s">
        <v>20</v>
      </c>
      <c r="M10" s="36" t="s">
        <v>21</v>
      </c>
      <c r="N10" s="36" t="s">
        <v>22</v>
      </c>
      <c r="O10" s="36" t="s">
        <v>23</v>
      </c>
    </row>
    <row r="11" spans="1:394" s="39" customFormat="1" ht="87" thickBot="1" x14ac:dyDescent="0.35">
      <c r="A11" s="40">
        <v>1</v>
      </c>
      <c r="B11" s="41" t="s">
        <v>24</v>
      </c>
      <c r="C11" s="42" t="s">
        <v>25</v>
      </c>
      <c r="D11" s="42" t="s">
        <v>26</v>
      </c>
      <c r="E11" s="42" t="s">
        <v>27</v>
      </c>
      <c r="F11" s="42" t="s">
        <v>28</v>
      </c>
      <c r="G11" s="42" t="s">
        <v>29</v>
      </c>
      <c r="H11" s="42" t="s">
        <v>30</v>
      </c>
      <c r="I11" s="42" t="s">
        <v>31</v>
      </c>
      <c r="J11" s="46">
        <v>5</v>
      </c>
      <c r="K11" s="47" t="s">
        <v>32</v>
      </c>
      <c r="L11" s="53" t="s">
        <v>33</v>
      </c>
      <c r="M11" s="48">
        <v>62</v>
      </c>
      <c r="N11" s="46">
        <v>5</v>
      </c>
      <c r="O11" s="43" t="s">
        <v>262</v>
      </c>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row>
    <row r="12" spans="1:394" s="39" customFormat="1" ht="87" thickBot="1" x14ac:dyDescent="0.35">
      <c r="A12" s="40">
        <v>2</v>
      </c>
      <c r="B12" s="41" t="s">
        <v>34</v>
      </c>
      <c r="C12" s="42" t="s">
        <v>25</v>
      </c>
      <c r="D12" s="42" t="s">
        <v>26</v>
      </c>
      <c r="E12" s="42" t="s">
        <v>27</v>
      </c>
      <c r="F12" s="42" t="s">
        <v>28</v>
      </c>
      <c r="G12" s="42" t="s">
        <v>29</v>
      </c>
      <c r="H12" s="42" t="s">
        <v>35</v>
      </c>
      <c r="I12" s="42" t="s">
        <v>36</v>
      </c>
      <c r="J12" s="46">
        <v>11</v>
      </c>
      <c r="K12" s="47" t="s">
        <v>32</v>
      </c>
      <c r="L12" s="53" t="s">
        <v>33</v>
      </c>
      <c r="M12" s="48">
        <v>62</v>
      </c>
      <c r="N12" s="46">
        <v>11</v>
      </c>
      <c r="O12" s="43" t="s">
        <v>261</v>
      </c>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c r="JU12" s="35"/>
      <c r="JV12" s="35"/>
      <c r="JW12" s="35"/>
      <c r="JX12" s="35"/>
      <c r="JY12" s="35"/>
      <c r="JZ12" s="35"/>
      <c r="KA12" s="35"/>
      <c r="KB12" s="35"/>
      <c r="KC12" s="35"/>
      <c r="KD12" s="35"/>
      <c r="KE12" s="35"/>
      <c r="KF12" s="35"/>
      <c r="KG12" s="35"/>
      <c r="KH12" s="35"/>
      <c r="KI12" s="35"/>
      <c r="KJ12" s="35"/>
      <c r="KK12" s="35"/>
      <c r="KL12" s="35"/>
      <c r="KM12" s="35"/>
      <c r="KN12" s="35"/>
      <c r="KO12" s="35"/>
      <c r="KP12" s="35"/>
      <c r="KQ12" s="35"/>
      <c r="KR12" s="35"/>
      <c r="KS12" s="35"/>
      <c r="KT12" s="35"/>
      <c r="KU12" s="35"/>
      <c r="KV12" s="35"/>
      <c r="KW12" s="35"/>
      <c r="KX12" s="35"/>
      <c r="KY12" s="35"/>
      <c r="KZ12" s="35"/>
      <c r="LA12" s="35"/>
      <c r="LB12" s="35"/>
      <c r="LC12" s="35"/>
      <c r="LD12" s="35"/>
      <c r="LE12" s="35"/>
      <c r="LF12" s="35"/>
      <c r="LG12" s="35"/>
      <c r="LH12" s="35"/>
      <c r="LI12" s="35"/>
      <c r="LJ12" s="35"/>
      <c r="LK12" s="35"/>
      <c r="LL12" s="35"/>
      <c r="LM12" s="35"/>
      <c r="LN12" s="35"/>
      <c r="LO12" s="35"/>
      <c r="LP12" s="35"/>
      <c r="LQ12" s="35"/>
      <c r="LR12" s="35"/>
      <c r="LS12" s="35"/>
      <c r="LT12" s="35"/>
      <c r="LU12" s="35"/>
      <c r="LV12" s="35"/>
      <c r="LW12" s="35"/>
      <c r="LX12" s="35"/>
      <c r="LY12" s="35"/>
      <c r="LZ12" s="35"/>
      <c r="MA12" s="35"/>
      <c r="MB12" s="35"/>
      <c r="MC12" s="35"/>
      <c r="MD12" s="35"/>
      <c r="ME12" s="35"/>
      <c r="MF12" s="35"/>
      <c r="MG12" s="35"/>
      <c r="MH12" s="35"/>
      <c r="MI12" s="35"/>
      <c r="MJ12" s="35"/>
      <c r="MK12" s="35"/>
      <c r="ML12" s="35"/>
      <c r="MM12" s="35"/>
      <c r="MN12" s="35"/>
      <c r="MO12" s="35"/>
      <c r="MP12" s="35"/>
      <c r="MQ12" s="35"/>
      <c r="MR12" s="35"/>
      <c r="MS12" s="35"/>
      <c r="MT12" s="35"/>
      <c r="MU12" s="35"/>
      <c r="MV12" s="35"/>
      <c r="MW12" s="35"/>
      <c r="MX12" s="35"/>
      <c r="MY12" s="35"/>
      <c r="MZ12" s="35"/>
      <c r="NA12" s="35"/>
      <c r="NB12" s="35"/>
      <c r="NC12" s="35"/>
      <c r="ND12" s="35"/>
      <c r="NE12" s="35"/>
      <c r="NF12" s="35"/>
      <c r="NG12" s="35"/>
      <c r="NH12" s="35"/>
      <c r="NI12" s="35"/>
      <c r="NJ12" s="35"/>
      <c r="NK12" s="35"/>
      <c r="NL12" s="35"/>
      <c r="NM12" s="35"/>
      <c r="NN12" s="35"/>
      <c r="NO12" s="35"/>
      <c r="NP12" s="35"/>
      <c r="NQ12" s="35"/>
      <c r="NR12" s="35"/>
      <c r="NS12" s="35"/>
      <c r="NT12" s="35"/>
      <c r="NU12" s="35"/>
      <c r="NV12" s="35"/>
      <c r="NW12" s="35"/>
      <c r="NX12" s="35"/>
      <c r="NY12" s="35"/>
      <c r="NZ12" s="35"/>
      <c r="OA12" s="35"/>
      <c r="OB12" s="35"/>
      <c r="OC12" s="35"/>
      <c r="OD12" s="35"/>
    </row>
    <row r="13" spans="1:394" s="39" customFormat="1" ht="87" thickBot="1" x14ac:dyDescent="0.35">
      <c r="A13" s="40">
        <v>3</v>
      </c>
      <c r="B13" s="41" t="s">
        <v>37</v>
      </c>
      <c r="C13" s="42" t="s">
        <v>25</v>
      </c>
      <c r="D13" s="42" t="s">
        <v>26</v>
      </c>
      <c r="E13" s="42" t="s">
        <v>27</v>
      </c>
      <c r="F13" s="42" t="s">
        <v>28</v>
      </c>
      <c r="G13" s="42" t="s">
        <v>29</v>
      </c>
      <c r="H13" s="42" t="s">
        <v>38</v>
      </c>
      <c r="I13" s="42" t="s">
        <v>39</v>
      </c>
      <c r="J13" s="46">
        <v>34</v>
      </c>
      <c r="K13" s="47" t="s">
        <v>32</v>
      </c>
      <c r="L13" s="53" t="s">
        <v>33</v>
      </c>
      <c r="M13" s="48">
        <v>62</v>
      </c>
      <c r="N13" s="46">
        <v>47</v>
      </c>
      <c r="O13" s="43" t="s">
        <v>286</v>
      </c>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row>
    <row r="14" spans="1:394" s="39" customFormat="1" ht="87" thickBot="1" x14ac:dyDescent="0.35">
      <c r="A14" s="40">
        <v>4</v>
      </c>
      <c r="B14" s="41" t="s">
        <v>40</v>
      </c>
      <c r="C14" s="42" t="s">
        <v>25</v>
      </c>
      <c r="D14" s="42" t="s">
        <v>26</v>
      </c>
      <c r="E14" s="42" t="s">
        <v>27</v>
      </c>
      <c r="F14" s="42" t="s">
        <v>28</v>
      </c>
      <c r="G14" s="42" t="s">
        <v>29</v>
      </c>
      <c r="H14" s="42" t="s">
        <v>41</v>
      </c>
      <c r="I14" s="42" t="s">
        <v>42</v>
      </c>
      <c r="J14" s="46">
        <v>24</v>
      </c>
      <c r="K14" s="47" t="s">
        <v>43</v>
      </c>
      <c r="L14" s="53" t="s">
        <v>44</v>
      </c>
      <c r="M14" s="48">
        <v>52</v>
      </c>
      <c r="N14" s="46">
        <v>51</v>
      </c>
      <c r="O14" s="43" t="s">
        <v>270</v>
      </c>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row>
    <row r="15" spans="1:394" s="39" customFormat="1" ht="87" thickBot="1" x14ac:dyDescent="0.35">
      <c r="A15" s="40">
        <v>5</v>
      </c>
      <c r="B15" s="41" t="s">
        <v>45</v>
      </c>
      <c r="C15" s="42" t="s">
        <v>25</v>
      </c>
      <c r="D15" s="42" t="s">
        <v>46</v>
      </c>
      <c r="E15" s="42" t="s">
        <v>47</v>
      </c>
      <c r="F15" s="42" t="s">
        <v>48</v>
      </c>
      <c r="G15" s="42" t="s">
        <v>49</v>
      </c>
      <c r="H15" s="42" t="s">
        <v>50</v>
      </c>
      <c r="I15" s="42" t="s">
        <v>51</v>
      </c>
      <c r="J15" s="46">
        <v>1</v>
      </c>
      <c r="K15" s="47" t="s">
        <v>43</v>
      </c>
      <c r="L15" s="53" t="s">
        <v>33</v>
      </c>
      <c r="M15" s="48">
        <v>60</v>
      </c>
      <c r="N15" s="46">
        <v>1</v>
      </c>
      <c r="O15" s="43" t="s">
        <v>288</v>
      </c>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row>
    <row r="16" spans="1:394" s="39" customFormat="1" ht="87" thickBot="1" x14ac:dyDescent="0.35">
      <c r="A16" s="40">
        <v>6</v>
      </c>
      <c r="B16" s="41" t="s">
        <v>52</v>
      </c>
      <c r="C16" s="42" t="s">
        <v>25</v>
      </c>
      <c r="D16" s="42" t="s">
        <v>46</v>
      </c>
      <c r="E16" s="42" t="s">
        <v>47</v>
      </c>
      <c r="F16" s="42" t="s">
        <v>48</v>
      </c>
      <c r="G16" s="42" t="s">
        <v>49</v>
      </c>
      <c r="H16" s="42" t="s">
        <v>53</v>
      </c>
      <c r="I16" s="42" t="s">
        <v>54</v>
      </c>
      <c r="J16" s="46">
        <v>2</v>
      </c>
      <c r="K16" s="47" t="s">
        <v>43</v>
      </c>
      <c r="L16" s="53" t="s">
        <v>44</v>
      </c>
      <c r="M16" s="48">
        <v>52</v>
      </c>
      <c r="N16" s="46">
        <v>2</v>
      </c>
      <c r="O16" s="43"/>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row>
    <row r="17" spans="1:394" s="39" customFormat="1" ht="87" thickBot="1" x14ac:dyDescent="0.35">
      <c r="A17" s="40">
        <v>7</v>
      </c>
      <c r="B17" s="41" t="s">
        <v>55</v>
      </c>
      <c r="C17" s="42" t="s">
        <v>25</v>
      </c>
      <c r="D17" s="42" t="s">
        <v>46</v>
      </c>
      <c r="E17" s="42" t="s">
        <v>47</v>
      </c>
      <c r="F17" s="42" t="s">
        <v>48</v>
      </c>
      <c r="G17" s="42" t="s">
        <v>49</v>
      </c>
      <c r="H17" s="42" t="s">
        <v>56</v>
      </c>
      <c r="I17" s="42" t="s">
        <v>57</v>
      </c>
      <c r="J17" s="46">
        <v>1</v>
      </c>
      <c r="K17" s="47" t="s">
        <v>43</v>
      </c>
      <c r="L17" s="53" t="s">
        <v>58</v>
      </c>
      <c r="M17" s="48">
        <v>21</v>
      </c>
      <c r="N17" s="46">
        <v>1</v>
      </c>
      <c r="O17" s="43" t="s">
        <v>59</v>
      </c>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row>
    <row r="18" spans="1:394" s="39" customFormat="1" ht="87" thickBot="1" x14ac:dyDescent="0.35">
      <c r="A18" s="40">
        <v>8</v>
      </c>
      <c r="B18" s="41" t="s">
        <v>60</v>
      </c>
      <c r="C18" s="42" t="s">
        <v>25</v>
      </c>
      <c r="D18" s="42" t="s">
        <v>61</v>
      </c>
      <c r="E18" s="42" t="s">
        <v>62</v>
      </c>
      <c r="F18" s="42" t="s">
        <v>63</v>
      </c>
      <c r="G18" s="42" t="s">
        <v>64</v>
      </c>
      <c r="H18" s="42" t="s">
        <v>65</v>
      </c>
      <c r="I18" s="42" t="s">
        <v>66</v>
      </c>
      <c r="J18" s="46">
        <v>2</v>
      </c>
      <c r="K18" s="47" t="s">
        <v>43</v>
      </c>
      <c r="L18" s="53" t="s">
        <v>33</v>
      </c>
      <c r="M18" s="48">
        <v>60</v>
      </c>
      <c r="N18" s="46">
        <v>2</v>
      </c>
      <c r="O18" s="43" t="s">
        <v>263</v>
      </c>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row>
    <row r="19" spans="1:394" s="39" customFormat="1" ht="87" thickBot="1" x14ac:dyDescent="0.35">
      <c r="A19" s="40">
        <v>9</v>
      </c>
      <c r="B19" s="41" t="s">
        <v>67</v>
      </c>
      <c r="C19" s="42" t="s">
        <v>25</v>
      </c>
      <c r="D19" s="42" t="s">
        <v>61</v>
      </c>
      <c r="E19" s="42" t="s">
        <v>62</v>
      </c>
      <c r="F19" s="42" t="s">
        <v>63</v>
      </c>
      <c r="G19" s="42" t="s">
        <v>64</v>
      </c>
      <c r="H19" s="42" t="s">
        <v>68</v>
      </c>
      <c r="I19" s="42" t="s">
        <v>69</v>
      </c>
      <c r="J19" s="46">
        <v>2</v>
      </c>
      <c r="K19" s="47" t="s">
        <v>43</v>
      </c>
      <c r="L19" s="53" t="s">
        <v>33</v>
      </c>
      <c r="M19" s="48">
        <v>60</v>
      </c>
      <c r="N19" s="46">
        <v>2</v>
      </c>
      <c r="O19" s="43" t="s">
        <v>289</v>
      </c>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row>
    <row r="20" spans="1:394" ht="87" thickBot="1" x14ac:dyDescent="0.35">
      <c r="A20" s="40">
        <v>10</v>
      </c>
      <c r="B20" s="41" t="s">
        <v>70</v>
      </c>
      <c r="C20" s="42" t="s">
        <v>25</v>
      </c>
      <c r="D20" s="42" t="s">
        <v>71</v>
      </c>
      <c r="E20" s="42" t="s">
        <v>72</v>
      </c>
      <c r="F20" s="42" t="s">
        <v>73</v>
      </c>
      <c r="G20" s="42" t="s">
        <v>74</v>
      </c>
      <c r="H20" s="42" t="s">
        <v>290</v>
      </c>
      <c r="I20" s="42" t="s">
        <v>75</v>
      </c>
      <c r="J20" s="46">
        <v>1</v>
      </c>
      <c r="K20" s="47" t="s">
        <v>43</v>
      </c>
      <c r="L20" s="53">
        <v>43829</v>
      </c>
      <c r="M20" s="48">
        <v>99</v>
      </c>
      <c r="N20" s="46">
        <v>1</v>
      </c>
      <c r="O20" s="43" t="s">
        <v>291</v>
      </c>
    </row>
    <row r="21" spans="1:394" ht="87" thickBot="1" x14ac:dyDescent="0.35">
      <c r="A21" s="40">
        <v>11</v>
      </c>
      <c r="B21" s="41" t="s">
        <v>76</v>
      </c>
      <c r="C21" s="42" t="s">
        <v>25</v>
      </c>
      <c r="D21" s="42" t="s">
        <v>71</v>
      </c>
      <c r="E21" s="42" t="s">
        <v>72</v>
      </c>
      <c r="F21" s="42" t="s">
        <v>73</v>
      </c>
      <c r="G21" s="42" t="s">
        <v>74</v>
      </c>
      <c r="H21" s="42" t="s">
        <v>77</v>
      </c>
      <c r="I21" s="42" t="s">
        <v>78</v>
      </c>
      <c r="J21" s="46">
        <v>1</v>
      </c>
      <c r="K21" s="47" t="s">
        <v>43</v>
      </c>
      <c r="L21" s="53" t="s">
        <v>79</v>
      </c>
      <c r="M21" s="48">
        <v>25</v>
      </c>
      <c r="N21" s="46">
        <v>1</v>
      </c>
      <c r="O21" s="43" t="s">
        <v>80</v>
      </c>
    </row>
    <row r="22" spans="1:394" ht="87" thickBot="1" x14ac:dyDescent="0.35">
      <c r="A22" s="40">
        <v>12</v>
      </c>
      <c r="B22" s="41" t="s">
        <v>81</v>
      </c>
      <c r="C22" s="42" t="s">
        <v>25</v>
      </c>
      <c r="D22" s="42" t="s">
        <v>71</v>
      </c>
      <c r="E22" s="42" t="s">
        <v>72</v>
      </c>
      <c r="F22" s="42" t="s">
        <v>73</v>
      </c>
      <c r="G22" s="42" t="s">
        <v>74</v>
      </c>
      <c r="H22" s="42" t="s">
        <v>82</v>
      </c>
      <c r="I22" s="42" t="s">
        <v>83</v>
      </c>
      <c r="J22" s="46">
        <v>1</v>
      </c>
      <c r="K22" s="47" t="s">
        <v>43</v>
      </c>
      <c r="L22" s="53" t="s">
        <v>79</v>
      </c>
      <c r="M22" s="48">
        <v>25</v>
      </c>
      <c r="N22" s="46">
        <v>1</v>
      </c>
      <c r="O22" s="43" t="s">
        <v>292</v>
      </c>
    </row>
    <row r="23" spans="1:394" ht="87" thickBot="1" x14ac:dyDescent="0.35">
      <c r="A23" s="40">
        <v>13</v>
      </c>
      <c r="B23" s="41" t="s">
        <v>85</v>
      </c>
      <c r="C23" s="42" t="s">
        <v>25</v>
      </c>
      <c r="D23" s="42" t="s">
        <v>71</v>
      </c>
      <c r="E23" s="42" t="s">
        <v>86</v>
      </c>
      <c r="F23" s="42" t="s">
        <v>73</v>
      </c>
      <c r="G23" s="42" t="s">
        <v>74</v>
      </c>
      <c r="H23" s="42" t="s">
        <v>87</v>
      </c>
      <c r="I23" s="42" t="s">
        <v>88</v>
      </c>
      <c r="J23" s="46">
        <v>1</v>
      </c>
      <c r="K23" s="47" t="s">
        <v>43</v>
      </c>
      <c r="L23" s="53" t="s">
        <v>79</v>
      </c>
      <c r="M23" s="48">
        <v>25</v>
      </c>
      <c r="N23" s="46">
        <v>1</v>
      </c>
      <c r="O23" s="43" t="s">
        <v>296</v>
      </c>
    </row>
    <row r="24" spans="1:394" ht="87" thickBot="1" x14ac:dyDescent="0.35">
      <c r="A24" s="40">
        <v>14</v>
      </c>
      <c r="B24" s="41" t="s">
        <v>90</v>
      </c>
      <c r="C24" s="42" t="s">
        <v>25</v>
      </c>
      <c r="D24" s="42" t="s">
        <v>91</v>
      </c>
      <c r="E24" s="42" t="s">
        <v>92</v>
      </c>
      <c r="F24" s="42" t="s">
        <v>93</v>
      </c>
      <c r="G24" s="42" t="s">
        <v>74</v>
      </c>
      <c r="H24" s="42" t="s">
        <v>293</v>
      </c>
      <c r="I24" s="42" t="s">
        <v>75</v>
      </c>
      <c r="J24" s="46">
        <v>1</v>
      </c>
      <c r="K24" s="47" t="s">
        <v>43</v>
      </c>
      <c r="L24" s="53">
        <v>43829</v>
      </c>
      <c r="M24" s="48">
        <v>99</v>
      </c>
      <c r="N24" s="46">
        <v>1</v>
      </c>
      <c r="O24" s="43" t="s">
        <v>291</v>
      </c>
    </row>
    <row r="25" spans="1:394" ht="87" thickBot="1" x14ac:dyDescent="0.35">
      <c r="A25" s="40">
        <v>15</v>
      </c>
      <c r="B25" s="41" t="s">
        <v>94</v>
      </c>
      <c r="C25" s="42" t="s">
        <v>25</v>
      </c>
      <c r="D25" s="42" t="s">
        <v>91</v>
      </c>
      <c r="E25" s="42" t="s">
        <v>92</v>
      </c>
      <c r="F25" s="42" t="s">
        <v>93</v>
      </c>
      <c r="G25" s="42" t="s">
        <v>74</v>
      </c>
      <c r="H25" s="42" t="s">
        <v>77</v>
      </c>
      <c r="I25" s="42" t="s">
        <v>95</v>
      </c>
      <c r="J25" s="46">
        <v>1</v>
      </c>
      <c r="K25" s="47" t="s">
        <v>43</v>
      </c>
      <c r="L25" s="53" t="s">
        <v>79</v>
      </c>
      <c r="M25" s="48">
        <v>25</v>
      </c>
      <c r="N25" s="46">
        <v>1</v>
      </c>
      <c r="O25" s="43" t="s">
        <v>89</v>
      </c>
    </row>
    <row r="26" spans="1:394" ht="87" thickBot="1" x14ac:dyDescent="0.35">
      <c r="A26" s="40">
        <v>16</v>
      </c>
      <c r="B26" s="41" t="s">
        <v>96</v>
      </c>
      <c r="C26" s="42" t="s">
        <v>25</v>
      </c>
      <c r="D26" s="42" t="s">
        <v>91</v>
      </c>
      <c r="E26" s="42" t="s">
        <v>92</v>
      </c>
      <c r="F26" s="42" t="s">
        <v>93</v>
      </c>
      <c r="G26" s="42" t="s">
        <v>74</v>
      </c>
      <c r="H26" s="42" t="s">
        <v>82</v>
      </c>
      <c r="I26" s="42" t="s">
        <v>83</v>
      </c>
      <c r="J26" s="46">
        <v>1</v>
      </c>
      <c r="K26" s="47" t="s">
        <v>43</v>
      </c>
      <c r="L26" s="53" t="s">
        <v>79</v>
      </c>
      <c r="M26" s="48">
        <v>25</v>
      </c>
      <c r="N26" s="46">
        <v>1</v>
      </c>
      <c r="O26" s="43" t="s">
        <v>84</v>
      </c>
    </row>
    <row r="27" spans="1:394" ht="87" thickBot="1" x14ac:dyDescent="0.35">
      <c r="A27" s="40">
        <v>17</v>
      </c>
      <c r="B27" s="41" t="s">
        <v>97</v>
      </c>
      <c r="C27" s="42" t="s">
        <v>25</v>
      </c>
      <c r="D27" s="42" t="s">
        <v>91</v>
      </c>
      <c r="E27" s="42" t="s">
        <v>92</v>
      </c>
      <c r="F27" s="42" t="s">
        <v>93</v>
      </c>
      <c r="G27" s="42" t="s">
        <v>74</v>
      </c>
      <c r="H27" s="42" t="s">
        <v>87</v>
      </c>
      <c r="I27" s="42" t="s">
        <v>98</v>
      </c>
      <c r="J27" s="46">
        <v>1</v>
      </c>
      <c r="K27" s="47" t="s">
        <v>43</v>
      </c>
      <c r="L27" s="53" t="s">
        <v>79</v>
      </c>
      <c r="M27" s="48">
        <v>25</v>
      </c>
      <c r="N27" s="46">
        <v>1</v>
      </c>
      <c r="O27" s="43" t="s">
        <v>264</v>
      </c>
    </row>
    <row r="28" spans="1:394" ht="72.599999999999994" thickBot="1" x14ac:dyDescent="0.35">
      <c r="A28" s="40">
        <v>18</v>
      </c>
      <c r="B28" s="41" t="s">
        <v>99</v>
      </c>
      <c r="C28" s="42" t="s">
        <v>25</v>
      </c>
      <c r="D28" s="42" t="s">
        <v>100</v>
      </c>
      <c r="E28" s="42" t="s">
        <v>101</v>
      </c>
      <c r="F28" s="42" t="s">
        <v>102</v>
      </c>
      <c r="G28" s="42" t="s">
        <v>103</v>
      </c>
      <c r="H28" s="42" t="s">
        <v>104</v>
      </c>
      <c r="I28" s="42" t="s">
        <v>105</v>
      </c>
      <c r="J28" s="46">
        <v>2</v>
      </c>
      <c r="K28" s="47" t="s">
        <v>43</v>
      </c>
      <c r="L28" s="53">
        <v>43829</v>
      </c>
      <c r="M28" s="48">
        <v>99</v>
      </c>
      <c r="N28" s="46">
        <v>2</v>
      </c>
      <c r="O28" s="43" t="s">
        <v>291</v>
      </c>
    </row>
    <row r="29" spans="1:394" ht="101.4" thickBot="1" x14ac:dyDescent="0.35">
      <c r="A29" s="40">
        <v>19</v>
      </c>
      <c r="B29" s="41" t="s">
        <v>106</v>
      </c>
      <c r="C29" s="42" t="s">
        <v>25</v>
      </c>
      <c r="D29" s="42" t="s">
        <v>100</v>
      </c>
      <c r="E29" s="42" t="s">
        <v>101</v>
      </c>
      <c r="F29" s="42" t="s">
        <v>102</v>
      </c>
      <c r="G29" s="42" t="s">
        <v>103</v>
      </c>
      <c r="H29" s="42" t="s">
        <v>107</v>
      </c>
      <c r="I29" s="42" t="s">
        <v>105</v>
      </c>
      <c r="J29" s="46">
        <v>2</v>
      </c>
      <c r="K29" s="47" t="s">
        <v>43</v>
      </c>
      <c r="L29" s="53">
        <v>43829</v>
      </c>
      <c r="M29" s="48">
        <v>99</v>
      </c>
      <c r="N29" s="46">
        <v>2</v>
      </c>
      <c r="O29" s="43" t="s">
        <v>291</v>
      </c>
    </row>
    <row r="30" spans="1:394" ht="72.599999999999994" thickBot="1" x14ac:dyDescent="0.35">
      <c r="A30" s="40">
        <v>20</v>
      </c>
      <c r="B30" s="41" t="s">
        <v>108</v>
      </c>
      <c r="C30" s="42" t="s">
        <v>25</v>
      </c>
      <c r="D30" s="42" t="s">
        <v>100</v>
      </c>
      <c r="E30" s="42" t="s">
        <v>101</v>
      </c>
      <c r="F30" s="42" t="s">
        <v>102</v>
      </c>
      <c r="G30" s="42" t="s">
        <v>103</v>
      </c>
      <c r="H30" s="42" t="s">
        <v>109</v>
      </c>
      <c r="I30" s="42" t="s">
        <v>110</v>
      </c>
      <c r="J30" s="46">
        <v>1</v>
      </c>
      <c r="K30" s="47" t="s">
        <v>43</v>
      </c>
      <c r="L30" s="53" t="s">
        <v>44</v>
      </c>
      <c r="M30" s="48">
        <v>52</v>
      </c>
      <c r="N30" s="46">
        <v>1</v>
      </c>
      <c r="O30" s="43" t="s">
        <v>111</v>
      </c>
    </row>
    <row r="31" spans="1:394" ht="87" thickBot="1" x14ac:dyDescent="0.35">
      <c r="A31" s="40">
        <v>21</v>
      </c>
      <c r="B31" s="41" t="s">
        <v>112</v>
      </c>
      <c r="C31" s="42" t="s">
        <v>25</v>
      </c>
      <c r="D31" s="42" t="s">
        <v>113</v>
      </c>
      <c r="E31" s="42" t="s">
        <v>114</v>
      </c>
      <c r="F31" s="42" t="s">
        <v>115</v>
      </c>
      <c r="G31" s="42" t="s">
        <v>116</v>
      </c>
      <c r="H31" s="42" t="s">
        <v>117</v>
      </c>
      <c r="I31" s="42" t="s">
        <v>118</v>
      </c>
      <c r="J31" s="46">
        <v>1</v>
      </c>
      <c r="K31" s="47" t="s">
        <v>43</v>
      </c>
      <c r="L31" s="53" t="s">
        <v>33</v>
      </c>
      <c r="M31" s="48">
        <v>60</v>
      </c>
      <c r="N31" s="46">
        <v>1</v>
      </c>
      <c r="O31" s="43"/>
    </row>
    <row r="32" spans="1:394" ht="87" thickBot="1" x14ac:dyDescent="0.35">
      <c r="A32" s="40">
        <v>22</v>
      </c>
      <c r="B32" s="41" t="s">
        <v>119</v>
      </c>
      <c r="C32" s="42" t="s">
        <v>25</v>
      </c>
      <c r="D32" s="42" t="s">
        <v>113</v>
      </c>
      <c r="E32" s="42" t="s">
        <v>114</v>
      </c>
      <c r="F32" s="42" t="s">
        <v>115</v>
      </c>
      <c r="G32" s="42" t="s">
        <v>116</v>
      </c>
      <c r="H32" s="42" t="s">
        <v>120</v>
      </c>
      <c r="I32" s="42" t="s">
        <v>121</v>
      </c>
      <c r="J32" s="46">
        <v>1</v>
      </c>
      <c r="K32" s="47" t="s">
        <v>43</v>
      </c>
      <c r="L32" s="53" t="s">
        <v>58</v>
      </c>
      <c r="M32" s="48">
        <v>21</v>
      </c>
      <c r="N32" s="46">
        <v>1</v>
      </c>
      <c r="O32" s="43" t="s">
        <v>265</v>
      </c>
    </row>
    <row r="33" spans="1:15" ht="87" thickBot="1" x14ac:dyDescent="0.35">
      <c r="A33" s="40">
        <v>23</v>
      </c>
      <c r="B33" s="41" t="s">
        <v>122</v>
      </c>
      <c r="C33" s="42" t="s">
        <v>25</v>
      </c>
      <c r="D33" s="42" t="s">
        <v>113</v>
      </c>
      <c r="E33" s="42" t="s">
        <v>114</v>
      </c>
      <c r="F33" s="42" t="s">
        <v>115</v>
      </c>
      <c r="G33" s="42" t="s">
        <v>116</v>
      </c>
      <c r="H33" s="42" t="s">
        <v>123</v>
      </c>
      <c r="I33" s="42" t="s">
        <v>124</v>
      </c>
      <c r="J33" s="46">
        <v>1</v>
      </c>
      <c r="K33" s="47" t="s">
        <v>43</v>
      </c>
      <c r="L33" s="53">
        <v>43829</v>
      </c>
      <c r="M33" s="48">
        <v>99</v>
      </c>
      <c r="N33" s="46">
        <v>1</v>
      </c>
      <c r="O33" s="43" t="s">
        <v>297</v>
      </c>
    </row>
    <row r="34" spans="1:15" ht="87" thickBot="1" x14ac:dyDescent="0.35">
      <c r="A34" s="40">
        <v>24</v>
      </c>
      <c r="B34" s="41" t="s">
        <v>125</v>
      </c>
      <c r="C34" s="42" t="s">
        <v>25</v>
      </c>
      <c r="D34" s="42" t="s">
        <v>126</v>
      </c>
      <c r="E34" s="42" t="s">
        <v>127</v>
      </c>
      <c r="F34" s="42" t="s">
        <v>128</v>
      </c>
      <c r="G34" s="42" t="s">
        <v>129</v>
      </c>
      <c r="H34" s="42" t="s">
        <v>294</v>
      </c>
      <c r="I34" s="42" t="s">
        <v>75</v>
      </c>
      <c r="J34" s="46">
        <v>1</v>
      </c>
      <c r="K34" s="47" t="s">
        <v>43</v>
      </c>
      <c r="L34" s="53">
        <v>43829</v>
      </c>
      <c r="M34" s="48">
        <v>99</v>
      </c>
      <c r="N34" s="46">
        <v>1</v>
      </c>
      <c r="O34" s="43" t="s">
        <v>291</v>
      </c>
    </row>
    <row r="35" spans="1:15" ht="87" thickBot="1" x14ac:dyDescent="0.35">
      <c r="A35" s="40">
        <v>25</v>
      </c>
      <c r="B35" s="41" t="s">
        <v>130</v>
      </c>
      <c r="C35" s="42" t="s">
        <v>25</v>
      </c>
      <c r="D35" s="42" t="s">
        <v>126</v>
      </c>
      <c r="E35" s="42" t="s">
        <v>127</v>
      </c>
      <c r="F35" s="42" t="s">
        <v>128</v>
      </c>
      <c r="G35" s="42" t="s">
        <v>129</v>
      </c>
      <c r="H35" s="42" t="s">
        <v>120</v>
      </c>
      <c r="I35" s="42" t="s">
        <v>121</v>
      </c>
      <c r="J35" s="46">
        <v>1</v>
      </c>
      <c r="K35" s="47" t="s">
        <v>43</v>
      </c>
      <c r="L35" s="53" t="s">
        <v>58</v>
      </c>
      <c r="M35" s="48">
        <v>21</v>
      </c>
      <c r="N35" s="46">
        <v>1</v>
      </c>
      <c r="O35" s="43" t="s">
        <v>265</v>
      </c>
    </row>
    <row r="36" spans="1:15" ht="72.599999999999994" thickBot="1" x14ac:dyDescent="0.35">
      <c r="A36" s="40">
        <v>26</v>
      </c>
      <c r="B36" s="41" t="s">
        <v>131</v>
      </c>
      <c r="C36" s="42" t="s">
        <v>25</v>
      </c>
      <c r="D36" s="42" t="s">
        <v>132</v>
      </c>
      <c r="E36" s="42" t="s">
        <v>133</v>
      </c>
      <c r="F36" s="42" t="s">
        <v>128</v>
      </c>
      <c r="G36" s="42" t="s">
        <v>129</v>
      </c>
      <c r="H36" s="42" t="s">
        <v>294</v>
      </c>
      <c r="I36" s="42" t="s">
        <v>75</v>
      </c>
      <c r="J36" s="46">
        <v>1</v>
      </c>
      <c r="K36" s="47" t="s">
        <v>43</v>
      </c>
      <c r="L36" s="53">
        <v>43829</v>
      </c>
      <c r="M36" s="48">
        <v>99</v>
      </c>
      <c r="N36" s="46">
        <v>1</v>
      </c>
      <c r="O36" s="43" t="s">
        <v>291</v>
      </c>
    </row>
    <row r="37" spans="1:15" ht="72.599999999999994" thickBot="1" x14ac:dyDescent="0.35">
      <c r="A37" s="40">
        <v>27</v>
      </c>
      <c r="B37" s="41" t="s">
        <v>134</v>
      </c>
      <c r="C37" s="42" t="s">
        <v>25</v>
      </c>
      <c r="D37" s="42" t="s">
        <v>132</v>
      </c>
      <c r="E37" s="42" t="s">
        <v>133</v>
      </c>
      <c r="F37" s="42" t="s">
        <v>128</v>
      </c>
      <c r="G37" s="42" t="s">
        <v>129</v>
      </c>
      <c r="H37" s="42" t="s">
        <v>120</v>
      </c>
      <c r="I37" s="42" t="s">
        <v>121</v>
      </c>
      <c r="J37" s="46">
        <v>1</v>
      </c>
      <c r="K37" s="47" t="s">
        <v>43</v>
      </c>
      <c r="L37" s="53" t="s">
        <v>58</v>
      </c>
      <c r="M37" s="48">
        <v>21</v>
      </c>
      <c r="N37" s="46">
        <v>1</v>
      </c>
      <c r="O37" s="43" t="s">
        <v>265</v>
      </c>
    </row>
    <row r="38" spans="1:15" ht="87" thickBot="1" x14ac:dyDescent="0.35">
      <c r="A38" s="40">
        <v>28</v>
      </c>
      <c r="B38" s="41" t="s">
        <v>135</v>
      </c>
      <c r="C38" s="42" t="s">
        <v>25</v>
      </c>
      <c r="D38" s="42" t="s">
        <v>136</v>
      </c>
      <c r="E38" s="42" t="s">
        <v>137</v>
      </c>
      <c r="F38" s="42" t="s">
        <v>138</v>
      </c>
      <c r="G38" s="42" t="s">
        <v>74</v>
      </c>
      <c r="H38" s="42" t="s">
        <v>293</v>
      </c>
      <c r="I38" s="42" t="s">
        <v>75</v>
      </c>
      <c r="J38" s="46">
        <v>1</v>
      </c>
      <c r="K38" s="47" t="s">
        <v>43</v>
      </c>
      <c r="L38" s="53">
        <v>43829</v>
      </c>
      <c r="M38" s="48">
        <v>99</v>
      </c>
      <c r="N38" s="46">
        <v>1</v>
      </c>
      <c r="O38" s="43" t="s">
        <v>291</v>
      </c>
    </row>
    <row r="39" spans="1:15" ht="87" thickBot="1" x14ac:dyDescent="0.35">
      <c r="A39" s="40">
        <v>29</v>
      </c>
      <c r="B39" s="41" t="s">
        <v>139</v>
      </c>
      <c r="C39" s="42" t="s">
        <v>25</v>
      </c>
      <c r="D39" s="42" t="s">
        <v>136</v>
      </c>
      <c r="E39" s="42" t="s">
        <v>137</v>
      </c>
      <c r="F39" s="42" t="s">
        <v>138</v>
      </c>
      <c r="G39" s="42" t="s">
        <v>74</v>
      </c>
      <c r="H39" s="42" t="s">
        <v>77</v>
      </c>
      <c r="I39" s="42" t="s">
        <v>95</v>
      </c>
      <c r="J39" s="46">
        <v>1</v>
      </c>
      <c r="K39" s="47" t="s">
        <v>43</v>
      </c>
      <c r="L39" s="53" t="s">
        <v>79</v>
      </c>
      <c r="M39" s="48">
        <v>25</v>
      </c>
      <c r="N39" s="46">
        <v>1</v>
      </c>
      <c r="O39" s="43" t="s">
        <v>89</v>
      </c>
    </row>
    <row r="40" spans="1:15" ht="87" thickBot="1" x14ac:dyDescent="0.35">
      <c r="A40" s="40">
        <v>30</v>
      </c>
      <c r="B40" s="41" t="s">
        <v>140</v>
      </c>
      <c r="C40" s="42" t="s">
        <v>25</v>
      </c>
      <c r="D40" s="42" t="s">
        <v>136</v>
      </c>
      <c r="E40" s="42" t="s">
        <v>137</v>
      </c>
      <c r="F40" s="42" t="s">
        <v>138</v>
      </c>
      <c r="G40" s="42" t="s">
        <v>74</v>
      </c>
      <c r="H40" s="42" t="s">
        <v>82</v>
      </c>
      <c r="I40" s="42" t="s">
        <v>83</v>
      </c>
      <c r="J40" s="46">
        <v>1</v>
      </c>
      <c r="K40" s="47" t="s">
        <v>43</v>
      </c>
      <c r="L40" s="53" t="s">
        <v>79</v>
      </c>
      <c r="M40" s="48">
        <v>25</v>
      </c>
      <c r="N40" s="46">
        <v>1</v>
      </c>
      <c r="O40" s="43" t="s">
        <v>84</v>
      </c>
    </row>
    <row r="41" spans="1:15" ht="87" thickBot="1" x14ac:dyDescent="0.35">
      <c r="A41" s="40">
        <v>31</v>
      </c>
      <c r="B41" s="41" t="s">
        <v>141</v>
      </c>
      <c r="C41" s="42" t="s">
        <v>25</v>
      </c>
      <c r="D41" s="42" t="s">
        <v>136</v>
      </c>
      <c r="E41" s="42" t="s">
        <v>137</v>
      </c>
      <c r="F41" s="42" t="s">
        <v>138</v>
      </c>
      <c r="G41" s="42" t="s">
        <v>74</v>
      </c>
      <c r="H41" s="42" t="s">
        <v>87</v>
      </c>
      <c r="I41" s="42" t="s">
        <v>98</v>
      </c>
      <c r="J41" s="46">
        <v>1</v>
      </c>
      <c r="K41" s="47" t="s">
        <v>43</v>
      </c>
      <c r="L41" s="53" t="s">
        <v>33</v>
      </c>
      <c r="M41" s="48">
        <v>60</v>
      </c>
      <c r="N41" s="46">
        <v>1</v>
      </c>
      <c r="O41" s="43" t="s">
        <v>284</v>
      </c>
    </row>
    <row r="42" spans="1:15" ht="87" thickBot="1" x14ac:dyDescent="0.35">
      <c r="A42" s="40">
        <v>32</v>
      </c>
      <c r="B42" s="41" t="s">
        <v>142</v>
      </c>
      <c r="C42" s="42" t="s">
        <v>25</v>
      </c>
      <c r="D42" s="42" t="s">
        <v>143</v>
      </c>
      <c r="E42" s="42" t="s">
        <v>144</v>
      </c>
      <c r="F42" s="42" t="s">
        <v>145</v>
      </c>
      <c r="G42" s="42" t="s">
        <v>146</v>
      </c>
      <c r="H42" s="42" t="s">
        <v>147</v>
      </c>
      <c r="I42" s="42" t="s">
        <v>148</v>
      </c>
      <c r="J42" s="46">
        <v>1</v>
      </c>
      <c r="K42" s="47" t="s">
        <v>43</v>
      </c>
      <c r="L42" s="53" t="s">
        <v>44</v>
      </c>
      <c r="M42" s="48">
        <v>52</v>
      </c>
      <c r="N42" s="46">
        <v>1</v>
      </c>
      <c r="O42" s="43" t="s">
        <v>111</v>
      </c>
    </row>
    <row r="43" spans="1:15" ht="87" thickBot="1" x14ac:dyDescent="0.35">
      <c r="A43" s="40">
        <v>33</v>
      </c>
      <c r="B43" s="41" t="s">
        <v>149</v>
      </c>
      <c r="C43" s="42" t="s">
        <v>25</v>
      </c>
      <c r="D43" s="42" t="s">
        <v>143</v>
      </c>
      <c r="E43" s="42" t="s">
        <v>144</v>
      </c>
      <c r="F43" s="42" t="s">
        <v>145</v>
      </c>
      <c r="G43" s="42" t="s">
        <v>146</v>
      </c>
      <c r="H43" s="42" t="s">
        <v>150</v>
      </c>
      <c r="I43" s="42" t="s">
        <v>148</v>
      </c>
      <c r="J43" s="46">
        <v>1</v>
      </c>
      <c r="K43" s="47" t="s">
        <v>43</v>
      </c>
      <c r="L43" s="53" t="s">
        <v>33</v>
      </c>
      <c r="M43" s="48">
        <v>60</v>
      </c>
      <c r="N43" s="46">
        <v>1</v>
      </c>
      <c r="O43" s="43" t="s">
        <v>285</v>
      </c>
    </row>
    <row r="44" spans="1:15" ht="87" thickBot="1" x14ac:dyDescent="0.35">
      <c r="A44" s="40">
        <v>34</v>
      </c>
      <c r="B44" s="41" t="s">
        <v>151</v>
      </c>
      <c r="C44" s="42" t="s">
        <v>25</v>
      </c>
      <c r="D44" s="42" t="s">
        <v>143</v>
      </c>
      <c r="E44" s="42" t="s">
        <v>144</v>
      </c>
      <c r="F44" s="42" t="s">
        <v>145</v>
      </c>
      <c r="G44" s="42" t="s">
        <v>146</v>
      </c>
      <c r="H44" s="42" t="s">
        <v>109</v>
      </c>
      <c r="I44" s="42" t="s">
        <v>110</v>
      </c>
      <c r="J44" s="46">
        <v>1</v>
      </c>
      <c r="K44" s="47" t="s">
        <v>43</v>
      </c>
      <c r="L44" s="53" t="s">
        <v>44</v>
      </c>
      <c r="M44" s="48">
        <v>52</v>
      </c>
      <c r="N44" s="46">
        <v>1</v>
      </c>
      <c r="O44" s="43" t="s">
        <v>111</v>
      </c>
    </row>
    <row r="45" spans="1:15" ht="87" thickBot="1" x14ac:dyDescent="0.35">
      <c r="A45" s="40">
        <v>35</v>
      </c>
      <c r="B45" s="41" t="s">
        <v>152</v>
      </c>
      <c r="C45" s="42" t="s">
        <v>25</v>
      </c>
      <c r="D45" s="42" t="s">
        <v>153</v>
      </c>
      <c r="E45" s="42" t="s">
        <v>154</v>
      </c>
      <c r="F45" s="42" t="s">
        <v>155</v>
      </c>
      <c r="G45" s="42" t="s">
        <v>156</v>
      </c>
      <c r="H45" s="42" t="s">
        <v>157</v>
      </c>
      <c r="I45" s="42" t="s">
        <v>158</v>
      </c>
      <c r="J45" s="46">
        <v>1</v>
      </c>
      <c r="K45" s="47" t="s">
        <v>43</v>
      </c>
      <c r="L45" s="53">
        <v>44012</v>
      </c>
      <c r="M45" s="48">
        <f>99+27</f>
        <v>126</v>
      </c>
      <c r="N45" s="46">
        <v>0</v>
      </c>
      <c r="O45" s="43" t="s">
        <v>301</v>
      </c>
    </row>
    <row r="46" spans="1:15" ht="87" thickBot="1" x14ac:dyDescent="0.35">
      <c r="A46" s="40">
        <v>36</v>
      </c>
      <c r="B46" s="41" t="s">
        <v>160</v>
      </c>
      <c r="C46" s="42" t="s">
        <v>25</v>
      </c>
      <c r="D46" s="42" t="s">
        <v>153</v>
      </c>
      <c r="E46" s="42" t="s">
        <v>154</v>
      </c>
      <c r="F46" s="42" t="s">
        <v>155</v>
      </c>
      <c r="G46" s="42" t="s">
        <v>156</v>
      </c>
      <c r="H46" s="42" t="s">
        <v>161</v>
      </c>
      <c r="I46" s="42" t="s">
        <v>162</v>
      </c>
      <c r="J46" s="46">
        <v>1</v>
      </c>
      <c r="K46" s="47" t="s">
        <v>43</v>
      </c>
      <c r="L46" s="53" t="s">
        <v>44</v>
      </c>
      <c r="M46" s="48">
        <v>52</v>
      </c>
      <c r="N46" s="46">
        <v>1</v>
      </c>
      <c r="O46" s="43" t="s">
        <v>163</v>
      </c>
    </row>
    <row r="47" spans="1:15" ht="87" thickBot="1" x14ac:dyDescent="0.35">
      <c r="A47" s="40">
        <v>37</v>
      </c>
      <c r="B47" s="41" t="s">
        <v>164</v>
      </c>
      <c r="C47" s="42" t="s">
        <v>25</v>
      </c>
      <c r="D47" s="42" t="s">
        <v>153</v>
      </c>
      <c r="E47" s="42" t="s">
        <v>154</v>
      </c>
      <c r="F47" s="42" t="s">
        <v>155</v>
      </c>
      <c r="G47" s="42" t="s">
        <v>156</v>
      </c>
      <c r="H47" s="42" t="s">
        <v>165</v>
      </c>
      <c r="I47" s="42" t="s">
        <v>166</v>
      </c>
      <c r="J47" s="46">
        <v>1</v>
      </c>
      <c r="K47" s="47" t="s">
        <v>43</v>
      </c>
      <c r="L47" s="53" t="s">
        <v>44</v>
      </c>
      <c r="M47" s="48">
        <v>52</v>
      </c>
      <c r="N47" s="46">
        <v>3</v>
      </c>
      <c r="O47" s="43" t="s">
        <v>267</v>
      </c>
    </row>
    <row r="48" spans="1:15" ht="87" thickBot="1" x14ac:dyDescent="0.35">
      <c r="A48" s="40">
        <v>38</v>
      </c>
      <c r="B48" s="41" t="s">
        <v>167</v>
      </c>
      <c r="C48" s="42" t="s">
        <v>25</v>
      </c>
      <c r="D48" s="42" t="s">
        <v>168</v>
      </c>
      <c r="E48" s="42" t="s">
        <v>169</v>
      </c>
      <c r="F48" s="42" t="s">
        <v>170</v>
      </c>
      <c r="G48" s="42" t="s">
        <v>171</v>
      </c>
      <c r="H48" s="42" t="s">
        <v>172</v>
      </c>
      <c r="I48" s="42" t="s">
        <v>173</v>
      </c>
      <c r="J48" s="46">
        <v>1</v>
      </c>
      <c r="K48" s="47" t="s">
        <v>43</v>
      </c>
      <c r="L48" s="53" t="s">
        <v>79</v>
      </c>
      <c r="M48" s="48">
        <v>25</v>
      </c>
      <c r="N48" s="46">
        <v>1</v>
      </c>
      <c r="O48" s="43" t="s">
        <v>174</v>
      </c>
    </row>
    <row r="49" spans="1:15" ht="87" thickBot="1" x14ac:dyDescent="0.35">
      <c r="A49" s="40">
        <v>39</v>
      </c>
      <c r="B49" s="41" t="s">
        <v>175</v>
      </c>
      <c r="C49" s="42" t="s">
        <v>25</v>
      </c>
      <c r="D49" s="42" t="s">
        <v>168</v>
      </c>
      <c r="E49" s="42" t="s">
        <v>169</v>
      </c>
      <c r="F49" s="42" t="s">
        <v>176</v>
      </c>
      <c r="G49" s="42" t="s">
        <v>171</v>
      </c>
      <c r="H49" s="42" t="s">
        <v>177</v>
      </c>
      <c r="I49" s="42" t="s">
        <v>173</v>
      </c>
      <c r="J49" s="46">
        <v>1</v>
      </c>
      <c r="K49" s="47" t="s">
        <v>43</v>
      </c>
      <c r="L49" s="53" t="s">
        <v>79</v>
      </c>
      <c r="M49" s="48">
        <v>25</v>
      </c>
      <c r="N49" s="46">
        <v>1</v>
      </c>
      <c r="O49" s="43" t="s">
        <v>178</v>
      </c>
    </row>
    <row r="50" spans="1:15" ht="87" thickBot="1" x14ac:dyDescent="0.35">
      <c r="A50" s="40">
        <v>40</v>
      </c>
      <c r="B50" s="41" t="s">
        <v>179</v>
      </c>
      <c r="C50" s="42" t="s">
        <v>25</v>
      </c>
      <c r="D50" s="42" t="s">
        <v>168</v>
      </c>
      <c r="E50" s="42" t="s">
        <v>169</v>
      </c>
      <c r="F50" s="42" t="s">
        <v>170</v>
      </c>
      <c r="G50" s="42" t="s">
        <v>171</v>
      </c>
      <c r="H50" s="42" t="s">
        <v>180</v>
      </c>
      <c r="I50" s="42" t="s">
        <v>166</v>
      </c>
      <c r="J50" s="46">
        <v>1</v>
      </c>
      <c r="K50" s="47" t="s">
        <v>43</v>
      </c>
      <c r="L50" s="53" t="s">
        <v>44</v>
      </c>
      <c r="M50" s="48">
        <v>52</v>
      </c>
      <c r="N50" s="46">
        <v>1</v>
      </c>
      <c r="O50" s="43" t="s">
        <v>181</v>
      </c>
    </row>
    <row r="51" spans="1:15" ht="87" thickBot="1" x14ac:dyDescent="0.35">
      <c r="A51" s="40">
        <v>41</v>
      </c>
      <c r="B51" s="41" t="s">
        <v>182</v>
      </c>
      <c r="C51" s="42" t="s">
        <v>25</v>
      </c>
      <c r="D51" s="42" t="s">
        <v>168</v>
      </c>
      <c r="E51" s="42" t="s">
        <v>169</v>
      </c>
      <c r="F51" s="42" t="s">
        <v>183</v>
      </c>
      <c r="G51" s="42" t="s">
        <v>171</v>
      </c>
      <c r="H51" s="42" t="s">
        <v>184</v>
      </c>
      <c r="I51" s="42" t="s">
        <v>185</v>
      </c>
      <c r="J51" s="46">
        <v>1</v>
      </c>
      <c r="K51" s="47" t="s">
        <v>43</v>
      </c>
      <c r="L51" s="53" t="s">
        <v>44</v>
      </c>
      <c r="M51" s="48">
        <v>52</v>
      </c>
      <c r="N51" s="46">
        <v>1</v>
      </c>
      <c r="O51" s="43" t="s">
        <v>186</v>
      </c>
    </row>
    <row r="52" spans="1:15" ht="87" thickBot="1" x14ac:dyDescent="0.35">
      <c r="A52" s="40">
        <v>42</v>
      </c>
      <c r="B52" s="41" t="s">
        <v>187</v>
      </c>
      <c r="C52" s="42" t="s">
        <v>25</v>
      </c>
      <c r="D52" s="42" t="s">
        <v>188</v>
      </c>
      <c r="E52" s="42" t="s">
        <v>189</v>
      </c>
      <c r="F52" s="42" t="s">
        <v>190</v>
      </c>
      <c r="G52" s="42" t="s">
        <v>191</v>
      </c>
      <c r="H52" s="42" t="s">
        <v>104</v>
      </c>
      <c r="I52" s="42" t="s">
        <v>105</v>
      </c>
      <c r="J52" s="46">
        <v>2</v>
      </c>
      <c r="K52" s="47" t="s">
        <v>43</v>
      </c>
      <c r="L52" s="53">
        <v>43829</v>
      </c>
      <c r="M52" s="48">
        <v>99</v>
      </c>
      <c r="N52" s="46">
        <v>2</v>
      </c>
      <c r="O52" s="43" t="s">
        <v>291</v>
      </c>
    </row>
    <row r="53" spans="1:15" ht="101.4" thickBot="1" x14ac:dyDescent="0.35">
      <c r="A53" s="40">
        <v>43</v>
      </c>
      <c r="B53" s="41" t="s">
        <v>192</v>
      </c>
      <c r="C53" s="42" t="s">
        <v>25</v>
      </c>
      <c r="D53" s="42" t="s">
        <v>188</v>
      </c>
      <c r="E53" s="42" t="s">
        <v>189</v>
      </c>
      <c r="F53" s="42" t="s">
        <v>190</v>
      </c>
      <c r="G53" s="42" t="s">
        <v>193</v>
      </c>
      <c r="H53" s="42" t="s">
        <v>107</v>
      </c>
      <c r="I53" s="42" t="s">
        <v>105</v>
      </c>
      <c r="J53" s="46">
        <v>2</v>
      </c>
      <c r="K53" s="47" t="s">
        <v>43</v>
      </c>
      <c r="L53" s="53">
        <v>43829</v>
      </c>
      <c r="M53" s="48">
        <v>99</v>
      </c>
      <c r="N53" s="46">
        <v>2</v>
      </c>
      <c r="O53" s="43" t="s">
        <v>291</v>
      </c>
    </row>
    <row r="54" spans="1:15" ht="101.4" thickBot="1" x14ac:dyDescent="0.35">
      <c r="A54" s="40">
        <v>44</v>
      </c>
      <c r="B54" s="41" t="s">
        <v>194</v>
      </c>
      <c r="C54" s="42" t="s">
        <v>25</v>
      </c>
      <c r="D54" s="42" t="s">
        <v>195</v>
      </c>
      <c r="E54" s="42" t="s">
        <v>196</v>
      </c>
      <c r="F54" s="42" t="s">
        <v>197</v>
      </c>
      <c r="G54" s="42" t="s">
        <v>198</v>
      </c>
      <c r="H54" s="42" t="s">
        <v>104</v>
      </c>
      <c r="I54" s="42" t="s">
        <v>105</v>
      </c>
      <c r="J54" s="46">
        <v>2</v>
      </c>
      <c r="K54" s="47" t="s">
        <v>43</v>
      </c>
      <c r="L54" s="53">
        <v>43830</v>
      </c>
      <c r="M54" s="48">
        <v>99</v>
      </c>
      <c r="N54" s="46">
        <v>2</v>
      </c>
      <c r="O54" s="43" t="s">
        <v>291</v>
      </c>
    </row>
    <row r="55" spans="1:15" ht="101.4" thickBot="1" x14ac:dyDescent="0.35">
      <c r="A55" s="40">
        <v>45</v>
      </c>
      <c r="B55" s="41" t="s">
        <v>199</v>
      </c>
      <c r="C55" s="42" t="s">
        <v>25</v>
      </c>
      <c r="D55" s="42" t="s">
        <v>195</v>
      </c>
      <c r="E55" s="42" t="s">
        <v>196</v>
      </c>
      <c r="F55" s="42" t="s">
        <v>197</v>
      </c>
      <c r="G55" s="42" t="s">
        <v>198</v>
      </c>
      <c r="H55" s="42" t="s">
        <v>107</v>
      </c>
      <c r="I55" s="42" t="s">
        <v>105</v>
      </c>
      <c r="J55" s="46">
        <v>2</v>
      </c>
      <c r="K55" s="47" t="s">
        <v>43</v>
      </c>
      <c r="L55" s="53">
        <v>43829</v>
      </c>
      <c r="M55" s="48">
        <v>99</v>
      </c>
      <c r="N55" s="46">
        <v>2</v>
      </c>
      <c r="O55" s="43" t="s">
        <v>291</v>
      </c>
    </row>
    <row r="56" spans="1:15" ht="101.4" thickBot="1" x14ac:dyDescent="0.35">
      <c r="A56" s="40">
        <v>46</v>
      </c>
      <c r="B56" s="41" t="s">
        <v>200</v>
      </c>
      <c r="C56" s="42" t="s">
        <v>25</v>
      </c>
      <c r="D56" s="42" t="s">
        <v>195</v>
      </c>
      <c r="E56" s="42" t="s">
        <v>196</v>
      </c>
      <c r="F56" s="42" t="s">
        <v>197</v>
      </c>
      <c r="G56" s="42" t="s">
        <v>198</v>
      </c>
      <c r="H56" s="42" t="s">
        <v>201</v>
      </c>
      <c r="I56" s="42" t="s">
        <v>202</v>
      </c>
      <c r="J56" s="46">
        <v>1</v>
      </c>
      <c r="K56" s="47" t="s">
        <v>43</v>
      </c>
      <c r="L56" s="53">
        <v>43829</v>
      </c>
      <c r="M56" s="48">
        <v>99</v>
      </c>
      <c r="N56" s="46">
        <v>1</v>
      </c>
      <c r="O56" s="43" t="s">
        <v>291</v>
      </c>
    </row>
    <row r="57" spans="1:15" ht="87" thickBot="1" x14ac:dyDescent="0.35">
      <c r="A57" s="40">
        <v>47</v>
      </c>
      <c r="B57" s="41" t="s">
        <v>203</v>
      </c>
      <c r="C57" s="42" t="s">
        <v>25</v>
      </c>
      <c r="D57" s="42" t="s">
        <v>204</v>
      </c>
      <c r="E57" s="42" t="s">
        <v>205</v>
      </c>
      <c r="F57" s="42" t="s">
        <v>206</v>
      </c>
      <c r="G57" s="42" t="s">
        <v>198</v>
      </c>
      <c r="H57" s="42" t="s">
        <v>207</v>
      </c>
      <c r="I57" s="42" t="s">
        <v>208</v>
      </c>
      <c r="J57" s="46">
        <v>1</v>
      </c>
      <c r="K57" s="47" t="s">
        <v>43</v>
      </c>
      <c r="L57" s="53" t="s">
        <v>79</v>
      </c>
      <c r="M57" s="48">
        <v>25</v>
      </c>
      <c r="N57" s="46">
        <v>1</v>
      </c>
      <c r="O57" s="43" t="s">
        <v>209</v>
      </c>
    </row>
    <row r="58" spans="1:15" ht="87" thickBot="1" x14ac:dyDescent="0.35">
      <c r="A58" s="40">
        <v>48</v>
      </c>
      <c r="B58" s="41" t="s">
        <v>210</v>
      </c>
      <c r="C58" s="42" t="s">
        <v>25</v>
      </c>
      <c r="D58" s="42" t="s">
        <v>204</v>
      </c>
      <c r="E58" s="42" t="s">
        <v>205</v>
      </c>
      <c r="F58" s="42" t="s">
        <v>206</v>
      </c>
      <c r="G58" s="42" t="s">
        <v>198</v>
      </c>
      <c r="H58" s="42" t="s">
        <v>295</v>
      </c>
      <c r="I58" s="42" t="s">
        <v>211</v>
      </c>
      <c r="J58" s="46">
        <v>1</v>
      </c>
      <c r="K58" s="47" t="s">
        <v>43</v>
      </c>
      <c r="L58" s="53">
        <v>43829</v>
      </c>
      <c r="M58" s="48">
        <v>99</v>
      </c>
      <c r="N58" s="46">
        <v>1</v>
      </c>
      <c r="O58" s="43" t="s">
        <v>291</v>
      </c>
    </row>
    <row r="59" spans="1:15" ht="87" thickBot="1" x14ac:dyDescent="0.35">
      <c r="A59" s="40">
        <v>49</v>
      </c>
      <c r="B59" s="41" t="s">
        <v>212</v>
      </c>
      <c r="C59" s="42" t="s">
        <v>25</v>
      </c>
      <c r="D59" s="42" t="s">
        <v>204</v>
      </c>
      <c r="E59" s="42" t="s">
        <v>205</v>
      </c>
      <c r="F59" s="42" t="s">
        <v>206</v>
      </c>
      <c r="G59" s="42" t="s">
        <v>198</v>
      </c>
      <c r="H59" s="42" t="s">
        <v>201</v>
      </c>
      <c r="I59" s="42" t="s">
        <v>202</v>
      </c>
      <c r="J59" s="46">
        <v>1</v>
      </c>
      <c r="K59" s="47" t="s">
        <v>43</v>
      </c>
      <c r="L59" s="53">
        <v>43829</v>
      </c>
      <c r="M59" s="48">
        <v>99</v>
      </c>
      <c r="N59" s="46">
        <v>1</v>
      </c>
      <c r="O59" s="43" t="s">
        <v>291</v>
      </c>
    </row>
    <row r="60" spans="1:15" ht="87" thickBot="1" x14ac:dyDescent="0.35">
      <c r="A60" s="40">
        <v>50</v>
      </c>
      <c r="B60" s="41" t="s">
        <v>213</v>
      </c>
      <c r="C60" s="42" t="s">
        <v>25</v>
      </c>
      <c r="D60" s="42" t="s">
        <v>204</v>
      </c>
      <c r="E60" s="42" t="s">
        <v>205</v>
      </c>
      <c r="F60" s="42" t="s">
        <v>206</v>
      </c>
      <c r="G60" s="42" t="s">
        <v>198</v>
      </c>
      <c r="H60" s="42" t="s">
        <v>214</v>
      </c>
      <c r="I60" s="42" t="s">
        <v>215</v>
      </c>
      <c r="J60" s="46">
        <v>2</v>
      </c>
      <c r="K60" s="47" t="s">
        <v>216</v>
      </c>
      <c r="L60" s="53" t="s">
        <v>79</v>
      </c>
      <c r="M60" s="48">
        <v>17</v>
      </c>
      <c r="N60" s="46">
        <v>2</v>
      </c>
      <c r="O60" s="43" t="s">
        <v>217</v>
      </c>
    </row>
    <row r="61" spans="1:15" ht="101.4" thickBot="1" x14ac:dyDescent="0.35">
      <c r="A61" s="40">
        <v>51</v>
      </c>
      <c r="B61" s="41" t="s">
        <v>218</v>
      </c>
      <c r="C61" s="42" t="s">
        <v>25</v>
      </c>
      <c r="D61" s="42" t="s">
        <v>219</v>
      </c>
      <c r="E61" s="42" t="s">
        <v>220</v>
      </c>
      <c r="F61" s="42" t="s">
        <v>190</v>
      </c>
      <c r="G61" s="42" t="s">
        <v>198</v>
      </c>
      <c r="H61" s="42" t="s">
        <v>221</v>
      </c>
      <c r="I61" s="42" t="s">
        <v>202</v>
      </c>
      <c r="J61" s="46">
        <v>1</v>
      </c>
      <c r="K61" s="47" t="s">
        <v>43</v>
      </c>
      <c r="L61" s="53">
        <v>43830</v>
      </c>
      <c r="M61" s="48">
        <v>99</v>
      </c>
      <c r="N61" s="46">
        <v>1</v>
      </c>
      <c r="O61" s="43" t="s">
        <v>291</v>
      </c>
    </row>
    <row r="62" spans="1:15" ht="87" thickBot="1" x14ac:dyDescent="0.35">
      <c r="A62" s="40">
        <v>52</v>
      </c>
      <c r="B62" s="41" t="s">
        <v>222</v>
      </c>
      <c r="C62" s="42" t="s">
        <v>25</v>
      </c>
      <c r="D62" s="42" t="s">
        <v>223</v>
      </c>
      <c r="E62" s="42" t="s">
        <v>224</v>
      </c>
      <c r="F62" s="42" t="s">
        <v>225</v>
      </c>
      <c r="G62" s="42" t="s">
        <v>226</v>
      </c>
      <c r="H62" s="42" t="s">
        <v>227</v>
      </c>
      <c r="I62" s="42" t="s">
        <v>228</v>
      </c>
      <c r="J62" s="46">
        <v>1</v>
      </c>
      <c r="K62" s="47" t="s">
        <v>43</v>
      </c>
      <c r="L62" s="53" t="s">
        <v>44</v>
      </c>
      <c r="M62" s="48">
        <v>52</v>
      </c>
      <c r="N62" s="46">
        <v>1</v>
      </c>
      <c r="O62" s="43" t="s">
        <v>268</v>
      </c>
    </row>
    <row r="63" spans="1:15" ht="87" thickBot="1" x14ac:dyDescent="0.35">
      <c r="A63" s="40">
        <v>53</v>
      </c>
      <c r="B63" s="41" t="s">
        <v>229</v>
      </c>
      <c r="C63" s="42" t="s">
        <v>25</v>
      </c>
      <c r="D63" s="42" t="s">
        <v>223</v>
      </c>
      <c r="E63" s="42" t="s">
        <v>224</v>
      </c>
      <c r="F63" s="42" t="s">
        <v>225</v>
      </c>
      <c r="G63" s="42" t="s">
        <v>226</v>
      </c>
      <c r="H63" s="42" t="s">
        <v>230</v>
      </c>
      <c r="I63" s="42" t="s">
        <v>231</v>
      </c>
      <c r="J63" s="46">
        <v>1</v>
      </c>
      <c r="K63" s="47" t="s">
        <v>43</v>
      </c>
      <c r="L63" s="53" t="s">
        <v>44</v>
      </c>
      <c r="M63" s="48">
        <v>52</v>
      </c>
      <c r="N63" s="46">
        <v>1</v>
      </c>
      <c r="O63" s="43" t="s">
        <v>269</v>
      </c>
    </row>
    <row r="64" spans="1:15" ht="87" thickBot="1" x14ac:dyDescent="0.35">
      <c r="A64" s="40">
        <v>54</v>
      </c>
      <c r="B64" s="41" t="s">
        <v>232</v>
      </c>
      <c r="C64" s="42" t="s">
        <v>25</v>
      </c>
      <c r="D64" s="42" t="s">
        <v>223</v>
      </c>
      <c r="E64" s="42" t="s">
        <v>224</v>
      </c>
      <c r="F64" s="42" t="s">
        <v>225</v>
      </c>
      <c r="G64" s="42" t="s">
        <v>226</v>
      </c>
      <c r="H64" s="42" t="s">
        <v>233</v>
      </c>
      <c r="I64" s="42" t="s">
        <v>234</v>
      </c>
      <c r="J64" s="46">
        <v>1</v>
      </c>
      <c r="K64" s="47" t="s">
        <v>43</v>
      </c>
      <c r="L64" s="53" t="s">
        <v>44</v>
      </c>
      <c r="M64" s="48">
        <v>52</v>
      </c>
      <c r="N64" s="46">
        <v>1</v>
      </c>
      <c r="O64" s="43" t="s">
        <v>271</v>
      </c>
    </row>
    <row r="65" spans="1:15" ht="87" thickBot="1" x14ac:dyDescent="0.35">
      <c r="A65" s="40">
        <v>55</v>
      </c>
      <c r="B65" s="41" t="s">
        <v>235</v>
      </c>
      <c r="C65" s="42" t="s">
        <v>25</v>
      </c>
      <c r="D65" s="42" t="s">
        <v>223</v>
      </c>
      <c r="E65" s="42" t="s">
        <v>224</v>
      </c>
      <c r="F65" s="42" t="s">
        <v>225</v>
      </c>
      <c r="G65" s="42" t="s">
        <v>226</v>
      </c>
      <c r="H65" s="42" t="s">
        <v>236</v>
      </c>
      <c r="I65" s="42" t="s">
        <v>166</v>
      </c>
      <c r="J65" s="46">
        <v>1</v>
      </c>
      <c r="K65" s="47" t="s">
        <v>43</v>
      </c>
      <c r="L65" s="53" t="s">
        <v>44</v>
      </c>
      <c r="M65" s="48">
        <v>52</v>
      </c>
      <c r="N65" s="46">
        <v>1</v>
      </c>
      <c r="O65" s="43" t="s">
        <v>272</v>
      </c>
    </row>
    <row r="66" spans="1:15" ht="87" thickBot="1" x14ac:dyDescent="0.35">
      <c r="A66" s="40">
        <v>56</v>
      </c>
      <c r="B66" s="41" t="s">
        <v>237</v>
      </c>
      <c r="C66" s="42" t="s">
        <v>25</v>
      </c>
      <c r="D66" s="42" t="s">
        <v>238</v>
      </c>
      <c r="E66" s="42" t="s">
        <v>239</v>
      </c>
      <c r="F66" s="42" t="s">
        <v>240</v>
      </c>
      <c r="G66" s="42" t="s">
        <v>241</v>
      </c>
      <c r="H66" s="42" t="s">
        <v>242</v>
      </c>
      <c r="I66" s="42" t="s">
        <v>243</v>
      </c>
      <c r="J66" s="46">
        <v>1</v>
      </c>
      <c r="K66" s="47" t="s">
        <v>43</v>
      </c>
      <c r="L66" s="53" t="s">
        <v>33</v>
      </c>
      <c r="M66" s="48">
        <v>60</v>
      </c>
      <c r="N66" s="46">
        <v>1</v>
      </c>
      <c r="O66" s="43" t="s">
        <v>273</v>
      </c>
    </row>
    <row r="67" spans="1:15" ht="87" thickBot="1" x14ac:dyDescent="0.35">
      <c r="A67" s="40">
        <v>57</v>
      </c>
      <c r="B67" s="41" t="s">
        <v>244</v>
      </c>
      <c r="C67" s="42" t="s">
        <v>25</v>
      </c>
      <c r="D67" s="42" t="s">
        <v>238</v>
      </c>
      <c r="E67" s="42" t="s">
        <v>239</v>
      </c>
      <c r="F67" s="42" t="s">
        <v>240</v>
      </c>
      <c r="G67" s="42" t="s">
        <v>245</v>
      </c>
      <c r="H67" s="42" t="s">
        <v>246</v>
      </c>
      <c r="I67" s="42" t="s">
        <v>247</v>
      </c>
      <c r="J67" s="46">
        <v>5</v>
      </c>
      <c r="K67" s="47" t="s">
        <v>43</v>
      </c>
      <c r="L67" s="53">
        <v>43829</v>
      </c>
      <c r="M67" s="48">
        <v>99</v>
      </c>
      <c r="N67" s="46">
        <v>5</v>
      </c>
      <c r="O67" s="43" t="s">
        <v>298</v>
      </c>
    </row>
    <row r="68" spans="1:15" ht="87" thickBot="1" x14ac:dyDescent="0.35">
      <c r="A68" s="40">
        <v>58</v>
      </c>
      <c r="B68" s="41" t="s">
        <v>248</v>
      </c>
      <c r="C68" s="42" t="s">
        <v>25</v>
      </c>
      <c r="D68" s="42" t="s">
        <v>249</v>
      </c>
      <c r="E68" s="42" t="s">
        <v>250</v>
      </c>
      <c r="F68" s="42" t="s">
        <v>251</v>
      </c>
      <c r="G68" s="42" t="s">
        <v>252</v>
      </c>
      <c r="H68" s="42" t="s">
        <v>299</v>
      </c>
      <c r="I68" s="42" t="s">
        <v>253</v>
      </c>
      <c r="J68" s="46">
        <v>2</v>
      </c>
      <c r="K68" s="47" t="s">
        <v>43</v>
      </c>
      <c r="L68" s="53">
        <v>43829</v>
      </c>
      <c r="M68" s="48">
        <v>99</v>
      </c>
      <c r="N68" s="46">
        <v>2</v>
      </c>
      <c r="O68" s="43" t="s">
        <v>300</v>
      </c>
    </row>
    <row r="69" spans="1:15" ht="87" thickBot="1" x14ac:dyDescent="0.35">
      <c r="A69" s="40">
        <v>59</v>
      </c>
      <c r="B69" s="41" t="s">
        <v>254</v>
      </c>
      <c r="C69" s="42" t="s">
        <v>25</v>
      </c>
      <c r="D69" s="42" t="s">
        <v>249</v>
      </c>
      <c r="E69" s="42" t="s">
        <v>250</v>
      </c>
      <c r="F69" s="42" t="s">
        <v>251</v>
      </c>
      <c r="G69" s="42" t="s">
        <v>252</v>
      </c>
      <c r="H69" s="42" t="s">
        <v>255</v>
      </c>
      <c r="I69" s="42" t="s">
        <v>256</v>
      </c>
      <c r="J69" s="46">
        <v>1</v>
      </c>
      <c r="K69" s="47" t="s">
        <v>43</v>
      </c>
      <c r="L69" s="53" t="s">
        <v>79</v>
      </c>
      <c r="M69" s="48">
        <v>25</v>
      </c>
      <c r="N69" s="46">
        <v>1</v>
      </c>
      <c r="O69" s="43" t="s">
        <v>289</v>
      </c>
    </row>
    <row r="70" spans="1:15" ht="87" thickBot="1" x14ac:dyDescent="0.35">
      <c r="A70" s="40">
        <v>60</v>
      </c>
      <c r="B70" s="41" t="s">
        <v>257</v>
      </c>
      <c r="C70" s="42" t="s">
        <v>25</v>
      </c>
      <c r="D70" s="42" t="s">
        <v>249</v>
      </c>
      <c r="E70" s="42" t="s">
        <v>250</v>
      </c>
      <c r="F70" s="42" t="s">
        <v>251</v>
      </c>
      <c r="G70" s="42" t="s">
        <v>252</v>
      </c>
      <c r="H70" s="42" t="s">
        <v>258</v>
      </c>
      <c r="I70" s="42" t="s">
        <v>259</v>
      </c>
      <c r="J70" s="46">
        <v>1</v>
      </c>
      <c r="K70" s="47" t="s">
        <v>43</v>
      </c>
      <c r="L70" s="53" t="s">
        <v>33</v>
      </c>
      <c r="M70" s="48">
        <v>60</v>
      </c>
      <c r="N70" s="46">
        <v>1</v>
      </c>
      <c r="O70" s="43" t="s">
        <v>276</v>
      </c>
    </row>
    <row r="351003" spans="1:1" ht="86.4" x14ac:dyDescent="0.3">
      <c r="A351003" s="35" t="s">
        <v>260</v>
      </c>
    </row>
    <row r="351004" spans="1:1" ht="129.6" x14ac:dyDescent="0.3">
      <c r="A351004" s="35" t="s">
        <v>25</v>
      </c>
    </row>
  </sheetData>
  <sheetProtection algorithmName="SHA-512" hashValue="MJiboMu/RM9e9u5+oT7R3p6LlU/DVD8p+rh0a2mfsY0TnXX5gyn3nbvndXygT69G9E63mduvzotQ+LGrzXKb2Q==" saltValue="3t2SBbHNHtL7QYJO+1Bzjg==" spinCount="100000" sheet="1" objects="1" scenarios="1"/>
  <autoFilter ref="A10:IV70"/>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7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7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7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7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7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7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7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7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7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68"/>
  <sheetViews>
    <sheetView workbookViewId="0">
      <selection activeCell="J68" sqref="J68"/>
    </sheetView>
  </sheetViews>
  <sheetFormatPr baseColWidth="10" defaultColWidth="11.44140625" defaultRowHeight="13.8" x14ac:dyDescent="0.25"/>
  <cols>
    <col min="1" max="1" width="11.44140625" style="1"/>
    <col min="2" max="3" width="14.6640625" style="1" customWidth="1"/>
    <col min="4" max="4" width="20.5546875" style="1" customWidth="1"/>
    <col min="5" max="9" width="15.33203125" style="1" bestFit="1" customWidth="1"/>
    <col min="10" max="10" width="17" style="1" customWidth="1"/>
    <col min="11" max="11" width="29.44140625" style="1" customWidth="1"/>
    <col min="12" max="16384" width="11.44140625" style="1"/>
  </cols>
  <sheetData>
    <row r="5" spans="2:11" ht="14.4" thickBot="1" x14ac:dyDescent="0.3"/>
    <row r="6" spans="2:11" s="2" customFormat="1" ht="30" customHeight="1" x14ac:dyDescent="0.25">
      <c r="B6" s="69" t="s">
        <v>277</v>
      </c>
      <c r="C6" s="71" t="s">
        <v>278</v>
      </c>
      <c r="D6" s="73" t="s">
        <v>279</v>
      </c>
      <c r="E6" s="75" t="s">
        <v>280</v>
      </c>
      <c r="F6" s="76"/>
      <c r="G6" s="77"/>
      <c r="H6" s="69" t="s">
        <v>281</v>
      </c>
      <c r="I6" s="71"/>
      <c r="J6" s="73"/>
      <c r="K6" s="52" t="s">
        <v>287</v>
      </c>
    </row>
    <row r="7" spans="2:11" ht="14.4" thickBot="1" x14ac:dyDescent="0.3">
      <c r="B7" s="70"/>
      <c r="C7" s="72"/>
      <c r="D7" s="74"/>
      <c r="E7" s="3">
        <v>43465</v>
      </c>
      <c r="F7" s="4">
        <v>43646</v>
      </c>
      <c r="G7" s="5">
        <v>43830</v>
      </c>
      <c r="H7" s="3">
        <v>43465</v>
      </c>
      <c r="I7" s="4">
        <v>43646</v>
      </c>
      <c r="J7" s="6">
        <v>43830</v>
      </c>
      <c r="K7" s="50"/>
    </row>
    <row r="8" spans="2:11" x14ac:dyDescent="0.25">
      <c r="B8" s="7" t="s">
        <v>26</v>
      </c>
      <c r="C8" s="8">
        <v>1</v>
      </c>
      <c r="D8" s="9">
        <v>5</v>
      </c>
      <c r="E8" s="10">
        <v>3</v>
      </c>
      <c r="F8" s="11">
        <v>5</v>
      </c>
      <c r="G8" s="12">
        <v>5</v>
      </c>
      <c r="H8" s="13">
        <f t="shared" ref="H8:H39" si="0">(E8/D8)*100</f>
        <v>60</v>
      </c>
      <c r="I8" s="13">
        <f t="shared" ref="I8:I39" si="1">(F8/D8)*100</f>
        <v>100</v>
      </c>
      <c r="J8" s="13">
        <f>(G8/D8)*100</f>
        <v>100</v>
      </c>
    </row>
    <row r="9" spans="2:11" x14ac:dyDescent="0.25">
      <c r="B9" s="7" t="s">
        <v>26</v>
      </c>
      <c r="C9" s="8">
        <v>2</v>
      </c>
      <c r="D9" s="9">
        <v>11</v>
      </c>
      <c r="E9" s="14">
        <v>9</v>
      </c>
      <c r="F9" s="15">
        <v>11</v>
      </c>
      <c r="G9" s="16">
        <v>11</v>
      </c>
      <c r="H9" s="13">
        <f t="shared" si="0"/>
        <v>81.818181818181827</v>
      </c>
      <c r="I9" s="13">
        <f t="shared" si="1"/>
        <v>100</v>
      </c>
      <c r="J9" s="54">
        <f t="shared" ref="J9:J67" si="2">(G9/D9)*100</f>
        <v>100</v>
      </c>
    </row>
    <row r="10" spans="2:11" x14ac:dyDescent="0.25">
      <c r="B10" s="7" t="s">
        <v>26</v>
      </c>
      <c r="C10" s="8">
        <v>3</v>
      </c>
      <c r="D10" s="9">
        <v>47</v>
      </c>
      <c r="E10" s="14">
        <v>26</v>
      </c>
      <c r="F10" s="17">
        <v>47</v>
      </c>
      <c r="G10" s="16">
        <v>47</v>
      </c>
      <c r="H10" s="13">
        <f t="shared" si="0"/>
        <v>55.319148936170215</v>
      </c>
      <c r="I10" s="13">
        <f t="shared" si="1"/>
        <v>100</v>
      </c>
      <c r="J10" s="54">
        <f t="shared" si="2"/>
        <v>100</v>
      </c>
    </row>
    <row r="11" spans="2:11" x14ac:dyDescent="0.25">
      <c r="B11" s="7" t="s">
        <v>26</v>
      </c>
      <c r="C11" s="8">
        <v>4</v>
      </c>
      <c r="D11" s="9">
        <v>51</v>
      </c>
      <c r="E11" s="14">
        <v>32</v>
      </c>
      <c r="F11" s="15">
        <v>51</v>
      </c>
      <c r="G11" s="16">
        <v>51</v>
      </c>
      <c r="H11" s="13">
        <f t="shared" si="0"/>
        <v>62.745098039215684</v>
      </c>
      <c r="I11" s="13">
        <f t="shared" si="1"/>
        <v>100</v>
      </c>
      <c r="J11" s="54">
        <f t="shared" si="2"/>
        <v>100</v>
      </c>
    </row>
    <row r="12" spans="2:11" x14ac:dyDescent="0.25">
      <c r="B12" s="7" t="s">
        <v>46</v>
      </c>
      <c r="C12" s="8">
        <v>1</v>
      </c>
      <c r="D12" s="9">
        <v>1</v>
      </c>
      <c r="E12" s="14">
        <v>1</v>
      </c>
      <c r="F12" s="15">
        <v>1</v>
      </c>
      <c r="G12" s="16">
        <v>1</v>
      </c>
      <c r="H12" s="13">
        <f t="shared" si="0"/>
        <v>100</v>
      </c>
      <c r="I12" s="13">
        <f t="shared" si="1"/>
        <v>100</v>
      </c>
      <c r="J12" s="54">
        <f t="shared" si="2"/>
        <v>100</v>
      </c>
    </row>
    <row r="13" spans="2:11" x14ac:dyDescent="0.25">
      <c r="B13" s="7" t="s">
        <v>46</v>
      </c>
      <c r="C13" s="8">
        <v>2</v>
      </c>
      <c r="D13" s="9">
        <v>2</v>
      </c>
      <c r="E13" s="14">
        <v>1</v>
      </c>
      <c r="F13" s="15">
        <v>2</v>
      </c>
      <c r="G13" s="16">
        <v>2</v>
      </c>
      <c r="H13" s="13">
        <f t="shared" si="0"/>
        <v>50</v>
      </c>
      <c r="I13" s="49">
        <f t="shared" si="1"/>
        <v>100</v>
      </c>
      <c r="J13" s="54">
        <f t="shared" si="2"/>
        <v>100</v>
      </c>
    </row>
    <row r="14" spans="2:11" x14ac:dyDescent="0.25">
      <c r="B14" s="7" t="s">
        <v>46</v>
      </c>
      <c r="C14" s="8">
        <v>3</v>
      </c>
      <c r="D14" s="9">
        <v>1</v>
      </c>
      <c r="E14" s="14">
        <v>1</v>
      </c>
      <c r="F14" s="15">
        <v>1</v>
      </c>
      <c r="G14" s="16">
        <v>1</v>
      </c>
      <c r="H14" s="13">
        <f t="shared" si="0"/>
        <v>100</v>
      </c>
      <c r="I14" s="13">
        <f t="shared" si="1"/>
        <v>100</v>
      </c>
      <c r="J14" s="54">
        <f t="shared" si="2"/>
        <v>100</v>
      </c>
    </row>
    <row r="15" spans="2:11" x14ac:dyDescent="0.25">
      <c r="B15" s="7" t="s">
        <v>61</v>
      </c>
      <c r="C15" s="8">
        <v>1</v>
      </c>
      <c r="D15" s="9">
        <v>2</v>
      </c>
      <c r="E15" s="14">
        <v>1</v>
      </c>
      <c r="F15" s="15">
        <v>2</v>
      </c>
      <c r="G15" s="16">
        <v>2</v>
      </c>
      <c r="H15" s="13">
        <f t="shared" si="0"/>
        <v>50</v>
      </c>
      <c r="I15" s="13">
        <f t="shared" si="1"/>
        <v>100</v>
      </c>
      <c r="J15" s="54">
        <f t="shared" si="2"/>
        <v>100</v>
      </c>
    </row>
    <row r="16" spans="2:11" ht="14.4" thickBot="1" x14ac:dyDescent="0.3">
      <c r="B16" s="7" t="s">
        <v>61</v>
      </c>
      <c r="C16" s="8">
        <v>2</v>
      </c>
      <c r="D16" s="9">
        <v>2</v>
      </c>
      <c r="E16" s="14">
        <v>1</v>
      </c>
      <c r="F16" s="15">
        <v>2</v>
      </c>
      <c r="G16" s="16">
        <v>2</v>
      </c>
      <c r="H16" s="13">
        <f t="shared" si="0"/>
        <v>50</v>
      </c>
      <c r="I16" s="49">
        <f t="shared" si="1"/>
        <v>100</v>
      </c>
      <c r="J16" s="54">
        <f t="shared" si="2"/>
        <v>100</v>
      </c>
    </row>
    <row r="17" spans="2:11" ht="72.599999999999994" thickBot="1" x14ac:dyDescent="0.3">
      <c r="B17" s="7" t="s">
        <v>71</v>
      </c>
      <c r="C17" s="8">
        <v>1</v>
      </c>
      <c r="D17" s="9">
        <v>1</v>
      </c>
      <c r="E17" s="14">
        <v>0.5</v>
      </c>
      <c r="F17" s="15">
        <v>0.5</v>
      </c>
      <c r="G17" s="16">
        <v>1</v>
      </c>
      <c r="H17" s="13">
        <f t="shared" si="0"/>
        <v>50</v>
      </c>
      <c r="I17" s="44">
        <f t="shared" si="1"/>
        <v>50</v>
      </c>
      <c r="J17" s="54">
        <f t="shared" si="2"/>
        <v>100</v>
      </c>
      <c r="K17" s="43" t="s">
        <v>283</v>
      </c>
    </row>
    <row r="18" spans="2:11" x14ac:dyDescent="0.25">
      <c r="B18" s="7" t="s">
        <v>71</v>
      </c>
      <c r="C18" s="8">
        <v>2</v>
      </c>
      <c r="D18" s="9">
        <v>1</v>
      </c>
      <c r="E18" s="14">
        <v>1</v>
      </c>
      <c r="F18" s="15">
        <v>1</v>
      </c>
      <c r="G18" s="16">
        <v>1</v>
      </c>
      <c r="H18" s="13">
        <f t="shared" si="0"/>
        <v>100</v>
      </c>
      <c r="I18" s="13">
        <f t="shared" si="1"/>
        <v>100</v>
      </c>
      <c r="J18" s="54">
        <f t="shared" si="2"/>
        <v>100</v>
      </c>
    </row>
    <row r="19" spans="2:11" x14ac:dyDescent="0.25">
      <c r="B19" s="7" t="s">
        <v>71</v>
      </c>
      <c r="C19" s="8">
        <v>3</v>
      </c>
      <c r="D19" s="9">
        <v>1</v>
      </c>
      <c r="E19" s="14">
        <v>1</v>
      </c>
      <c r="F19" s="15">
        <v>1</v>
      </c>
      <c r="G19" s="16">
        <v>1</v>
      </c>
      <c r="H19" s="13">
        <f t="shared" si="0"/>
        <v>100</v>
      </c>
      <c r="I19" s="13">
        <f t="shared" si="1"/>
        <v>100</v>
      </c>
      <c r="J19" s="54">
        <f t="shared" si="2"/>
        <v>100</v>
      </c>
    </row>
    <row r="20" spans="2:11" ht="14.4" thickBot="1" x14ac:dyDescent="0.3">
      <c r="B20" s="7" t="s">
        <v>71</v>
      </c>
      <c r="C20" s="8">
        <v>4</v>
      </c>
      <c r="D20" s="9">
        <v>1</v>
      </c>
      <c r="E20" s="14">
        <v>1</v>
      </c>
      <c r="F20" s="15">
        <v>1</v>
      </c>
      <c r="G20" s="16">
        <v>1</v>
      </c>
      <c r="H20" s="13">
        <f t="shared" si="0"/>
        <v>100</v>
      </c>
      <c r="I20" s="13">
        <f t="shared" si="1"/>
        <v>100</v>
      </c>
      <c r="J20" s="54">
        <f t="shared" si="2"/>
        <v>100</v>
      </c>
    </row>
    <row r="21" spans="2:11" ht="72.599999999999994" thickBot="1" x14ac:dyDescent="0.3">
      <c r="B21" s="7" t="s">
        <v>91</v>
      </c>
      <c r="C21" s="8">
        <v>1</v>
      </c>
      <c r="D21" s="9">
        <v>1</v>
      </c>
      <c r="E21" s="14">
        <v>0.5</v>
      </c>
      <c r="F21" s="15">
        <v>0.5</v>
      </c>
      <c r="G21" s="16">
        <v>1</v>
      </c>
      <c r="H21" s="13">
        <f t="shared" si="0"/>
        <v>50</v>
      </c>
      <c r="I21" s="44">
        <f t="shared" si="1"/>
        <v>50</v>
      </c>
      <c r="J21" s="54">
        <f t="shared" si="2"/>
        <v>100</v>
      </c>
      <c r="K21" s="43" t="s">
        <v>283</v>
      </c>
    </row>
    <row r="22" spans="2:11" x14ac:dyDescent="0.25">
      <c r="B22" s="7" t="s">
        <v>91</v>
      </c>
      <c r="C22" s="8">
        <v>2</v>
      </c>
      <c r="D22" s="9">
        <v>1</v>
      </c>
      <c r="E22" s="14">
        <v>1</v>
      </c>
      <c r="F22" s="15">
        <v>1</v>
      </c>
      <c r="G22" s="16">
        <v>1</v>
      </c>
      <c r="H22" s="13">
        <f t="shared" si="0"/>
        <v>100</v>
      </c>
      <c r="I22" s="13">
        <f t="shared" si="1"/>
        <v>100</v>
      </c>
      <c r="J22" s="54">
        <f t="shared" si="2"/>
        <v>100</v>
      </c>
    </row>
    <row r="23" spans="2:11" x14ac:dyDescent="0.25">
      <c r="B23" s="7" t="s">
        <v>91</v>
      </c>
      <c r="C23" s="8">
        <v>3</v>
      </c>
      <c r="D23" s="9">
        <v>1</v>
      </c>
      <c r="E23" s="14">
        <v>1</v>
      </c>
      <c r="F23" s="15">
        <v>1</v>
      </c>
      <c r="G23" s="16">
        <v>1</v>
      </c>
      <c r="H23" s="13">
        <f t="shared" si="0"/>
        <v>100</v>
      </c>
      <c r="I23" s="13">
        <f t="shared" si="1"/>
        <v>100</v>
      </c>
      <c r="J23" s="54">
        <f t="shared" si="2"/>
        <v>100</v>
      </c>
    </row>
    <row r="24" spans="2:11" ht="14.4" thickBot="1" x14ac:dyDescent="0.3">
      <c r="B24" s="7" t="s">
        <v>91</v>
      </c>
      <c r="C24" s="8">
        <v>4</v>
      </c>
      <c r="D24" s="9">
        <v>1</v>
      </c>
      <c r="E24" s="14">
        <v>1</v>
      </c>
      <c r="F24" s="15">
        <v>1</v>
      </c>
      <c r="G24" s="16">
        <v>1</v>
      </c>
      <c r="H24" s="13">
        <f t="shared" si="0"/>
        <v>100</v>
      </c>
      <c r="I24" s="13">
        <f t="shared" si="1"/>
        <v>100</v>
      </c>
      <c r="J24" s="54">
        <f t="shared" si="2"/>
        <v>100</v>
      </c>
    </row>
    <row r="25" spans="2:11" ht="72.599999999999994" thickBot="1" x14ac:dyDescent="0.3">
      <c r="B25" s="7" t="s">
        <v>100</v>
      </c>
      <c r="C25" s="8">
        <v>1</v>
      </c>
      <c r="D25" s="9">
        <v>2</v>
      </c>
      <c r="E25" s="14">
        <v>0.5</v>
      </c>
      <c r="F25" s="15">
        <v>1</v>
      </c>
      <c r="G25" s="16">
        <v>2</v>
      </c>
      <c r="H25" s="13">
        <f t="shared" si="0"/>
        <v>25</v>
      </c>
      <c r="I25" s="44">
        <f t="shared" si="1"/>
        <v>50</v>
      </c>
      <c r="J25" s="54">
        <f t="shared" si="2"/>
        <v>100</v>
      </c>
      <c r="K25" s="43" t="s">
        <v>283</v>
      </c>
    </row>
    <row r="26" spans="2:11" ht="72.599999999999994" thickBot="1" x14ac:dyDescent="0.3">
      <c r="B26" s="7" t="s">
        <v>100</v>
      </c>
      <c r="C26" s="8">
        <v>2</v>
      </c>
      <c r="D26" s="9">
        <v>2</v>
      </c>
      <c r="E26" s="14">
        <v>0.5</v>
      </c>
      <c r="F26" s="15">
        <v>1</v>
      </c>
      <c r="G26" s="16">
        <v>2</v>
      </c>
      <c r="H26" s="13">
        <f t="shared" si="0"/>
        <v>25</v>
      </c>
      <c r="I26" s="44">
        <f t="shared" si="1"/>
        <v>50</v>
      </c>
      <c r="J26" s="54">
        <f t="shared" si="2"/>
        <v>100</v>
      </c>
      <c r="K26" s="43" t="s">
        <v>283</v>
      </c>
    </row>
    <row r="27" spans="2:11" x14ac:dyDescent="0.25">
      <c r="B27" s="7" t="s">
        <v>100</v>
      </c>
      <c r="C27" s="8">
        <v>3</v>
      </c>
      <c r="D27" s="9">
        <v>1</v>
      </c>
      <c r="E27" s="14">
        <v>1</v>
      </c>
      <c r="F27" s="15">
        <v>1</v>
      </c>
      <c r="G27" s="16">
        <v>1</v>
      </c>
      <c r="H27" s="13">
        <f t="shared" si="0"/>
        <v>100</v>
      </c>
      <c r="I27" s="13">
        <f t="shared" si="1"/>
        <v>100</v>
      </c>
      <c r="J27" s="54">
        <f t="shared" si="2"/>
        <v>100</v>
      </c>
    </row>
    <row r="28" spans="2:11" x14ac:dyDescent="0.25">
      <c r="B28" s="7" t="s">
        <v>113</v>
      </c>
      <c r="C28" s="8">
        <v>1</v>
      </c>
      <c r="D28" s="9">
        <v>1</v>
      </c>
      <c r="E28" s="14">
        <v>0.5</v>
      </c>
      <c r="F28" s="15">
        <v>1</v>
      </c>
      <c r="G28" s="16">
        <v>1</v>
      </c>
      <c r="H28" s="13">
        <f t="shared" si="0"/>
        <v>50</v>
      </c>
      <c r="I28" s="49">
        <f t="shared" si="1"/>
        <v>100</v>
      </c>
      <c r="J28" s="54">
        <f t="shared" si="2"/>
        <v>100</v>
      </c>
    </row>
    <row r="29" spans="2:11" ht="14.4" thickBot="1" x14ac:dyDescent="0.3">
      <c r="B29" s="7" t="s">
        <v>113</v>
      </c>
      <c r="C29" s="8">
        <v>2</v>
      </c>
      <c r="D29" s="9">
        <v>1</v>
      </c>
      <c r="E29" s="14">
        <v>1</v>
      </c>
      <c r="F29" s="15">
        <v>1</v>
      </c>
      <c r="G29" s="16">
        <v>1</v>
      </c>
      <c r="H29" s="13">
        <f t="shared" si="0"/>
        <v>100</v>
      </c>
      <c r="I29" s="13">
        <f t="shared" si="1"/>
        <v>100</v>
      </c>
      <c r="J29" s="54">
        <f t="shared" si="2"/>
        <v>100</v>
      </c>
    </row>
    <row r="30" spans="2:11" ht="101.4" thickBot="1" x14ac:dyDescent="0.3">
      <c r="B30" s="18" t="s">
        <v>113</v>
      </c>
      <c r="C30" s="19">
        <v>3</v>
      </c>
      <c r="D30" s="20">
        <v>1</v>
      </c>
      <c r="E30" s="21">
        <v>0</v>
      </c>
      <c r="F30" s="22">
        <v>0</v>
      </c>
      <c r="G30" s="23">
        <v>1</v>
      </c>
      <c r="H30" s="24">
        <f t="shared" si="0"/>
        <v>0</v>
      </c>
      <c r="I30" s="44">
        <f t="shared" si="1"/>
        <v>0</v>
      </c>
      <c r="J30" s="55">
        <f t="shared" si="2"/>
        <v>100</v>
      </c>
      <c r="K30" s="43" t="s">
        <v>266</v>
      </c>
    </row>
    <row r="31" spans="2:11" ht="72.599999999999994" thickBot="1" x14ac:dyDescent="0.3">
      <c r="B31" s="7" t="s">
        <v>126</v>
      </c>
      <c r="C31" s="8">
        <v>1</v>
      </c>
      <c r="D31" s="9">
        <v>1</v>
      </c>
      <c r="E31" s="14">
        <v>0.5</v>
      </c>
      <c r="F31" s="15">
        <v>0.5</v>
      </c>
      <c r="G31" s="16">
        <v>1</v>
      </c>
      <c r="H31" s="13">
        <f t="shared" si="0"/>
        <v>50</v>
      </c>
      <c r="I31" s="44">
        <f t="shared" si="1"/>
        <v>50</v>
      </c>
      <c r="J31" s="54">
        <f t="shared" si="2"/>
        <v>100</v>
      </c>
      <c r="K31" s="43" t="s">
        <v>283</v>
      </c>
    </row>
    <row r="32" spans="2:11" ht="14.4" thickBot="1" x14ac:dyDescent="0.3">
      <c r="B32" s="7" t="s">
        <v>126</v>
      </c>
      <c r="C32" s="8">
        <v>2</v>
      </c>
      <c r="D32" s="9">
        <v>1</v>
      </c>
      <c r="E32" s="14">
        <v>1</v>
      </c>
      <c r="F32" s="15">
        <v>1</v>
      </c>
      <c r="G32" s="16">
        <v>1</v>
      </c>
      <c r="H32" s="13">
        <f t="shared" si="0"/>
        <v>100</v>
      </c>
      <c r="I32" s="13">
        <f t="shared" si="1"/>
        <v>100</v>
      </c>
      <c r="J32" s="54">
        <f t="shared" si="2"/>
        <v>100</v>
      </c>
    </row>
    <row r="33" spans="2:11" ht="72.599999999999994" thickBot="1" x14ac:dyDescent="0.3">
      <c r="B33" s="7" t="s">
        <v>132</v>
      </c>
      <c r="C33" s="8">
        <v>1</v>
      </c>
      <c r="D33" s="9">
        <v>1</v>
      </c>
      <c r="E33" s="14">
        <v>0.5</v>
      </c>
      <c r="F33" s="15">
        <v>0.5</v>
      </c>
      <c r="G33" s="16">
        <v>1</v>
      </c>
      <c r="H33" s="13">
        <f t="shared" si="0"/>
        <v>50</v>
      </c>
      <c r="I33" s="44">
        <f t="shared" si="1"/>
        <v>50</v>
      </c>
      <c r="J33" s="54">
        <f t="shared" si="2"/>
        <v>100</v>
      </c>
      <c r="K33" s="43" t="s">
        <v>283</v>
      </c>
    </row>
    <row r="34" spans="2:11" ht="14.4" thickBot="1" x14ac:dyDescent="0.3">
      <c r="B34" s="7" t="s">
        <v>132</v>
      </c>
      <c r="C34" s="8">
        <v>2</v>
      </c>
      <c r="D34" s="9">
        <v>1</v>
      </c>
      <c r="E34" s="14">
        <v>1</v>
      </c>
      <c r="F34" s="15">
        <v>1</v>
      </c>
      <c r="G34" s="16">
        <v>1</v>
      </c>
      <c r="H34" s="13">
        <f t="shared" si="0"/>
        <v>100</v>
      </c>
      <c r="I34" s="13">
        <f t="shared" si="1"/>
        <v>100</v>
      </c>
      <c r="J34" s="54">
        <f t="shared" si="2"/>
        <v>100</v>
      </c>
    </row>
    <row r="35" spans="2:11" ht="72.599999999999994" thickBot="1" x14ac:dyDescent="0.3">
      <c r="B35" s="7" t="s">
        <v>136</v>
      </c>
      <c r="C35" s="8">
        <v>1</v>
      </c>
      <c r="D35" s="9">
        <v>1</v>
      </c>
      <c r="E35" s="14">
        <v>0.5</v>
      </c>
      <c r="F35" s="15">
        <v>0.5</v>
      </c>
      <c r="G35" s="16">
        <v>1</v>
      </c>
      <c r="H35" s="13">
        <f t="shared" si="0"/>
        <v>50</v>
      </c>
      <c r="I35" s="44">
        <f t="shared" si="1"/>
        <v>50</v>
      </c>
      <c r="J35" s="54">
        <f t="shared" si="2"/>
        <v>100</v>
      </c>
      <c r="K35" s="43" t="s">
        <v>283</v>
      </c>
    </row>
    <row r="36" spans="2:11" x14ac:dyDescent="0.25">
      <c r="B36" s="7" t="s">
        <v>136</v>
      </c>
      <c r="C36" s="8">
        <v>2</v>
      </c>
      <c r="D36" s="9">
        <v>1</v>
      </c>
      <c r="E36" s="14">
        <v>1</v>
      </c>
      <c r="F36" s="15">
        <v>1</v>
      </c>
      <c r="G36" s="16">
        <v>1</v>
      </c>
      <c r="H36" s="13">
        <f t="shared" si="0"/>
        <v>100</v>
      </c>
      <c r="I36" s="13">
        <f t="shared" si="1"/>
        <v>100</v>
      </c>
      <c r="J36" s="54">
        <f t="shared" si="2"/>
        <v>100</v>
      </c>
    </row>
    <row r="37" spans="2:11" x14ac:dyDescent="0.25">
      <c r="B37" s="7" t="s">
        <v>136</v>
      </c>
      <c r="C37" s="8">
        <v>3</v>
      </c>
      <c r="D37" s="9">
        <v>1</v>
      </c>
      <c r="E37" s="14">
        <v>1</v>
      </c>
      <c r="F37" s="15">
        <v>1</v>
      </c>
      <c r="G37" s="16">
        <v>1</v>
      </c>
      <c r="H37" s="13">
        <f t="shared" si="0"/>
        <v>100</v>
      </c>
      <c r="I37" s="13">
        <f t="shared" si="1"/>
        <v>100</v>
      </c>
      <c r="J37" s="54">
        <f t="shared" si="2"/>
        <v>100</v>
      </c>
    </row>
    <row r="38" spans="2:11" x14ac:dyDescent="0.25">
      <c r="B38" s="7" t="s">
        <v>136</v>
      </c>
      <c r="C38" s="8">
        <v>4</v>
      </c>
      <c r="D38" s="9">
        <v>1</v>
      </c>
      <c r="E38" s="14">
        <v>0.5</v>
      </c>
      <c r="F38" s="15">
        <v>1</v>
      </c>
      <c r="G38" s="16">
        <v>1</v>
      </c>
      <c r="H38" s="13">
        <f t="shared" si="0"/>
        <v>50</v>
      </c>
      <c r="I38" s="49">
        <f t="shared" si="1"/>
        <v>100</v>
      </c>
      <c r="J38" s="54">
        <f t="shared" si="2"/>
        <v>100</v>
      </c>
    </row>
    <row r="39" spans="2:11" x14ac:dyDescent="0.25">
      <c r="B39" s="7" t="s">
        <v>143</v>
      </c>
      <c r="C39" s="8">
        <v>1</v>
      </c>
      <c r="D39" s="9">
        <v>1</v>
      </c>
      <c r="E39" s="14">
        <v>1</v>
      </c>
      <c r="F39" s="15">
        <v>1</v>
      </c>
      <c r="G39" s="16">
        <v>1</v>
      </c>
      <c r="H39" s="13">
        <f t="shared" si="0"/>
        <v>100</v>
      </c>
      <c r="I39" s="13">
        <f t="shared" si="1"/>
        <v>100</v>
      </c>
      <c r="J39" s="54">
        <f t="shared" si="2"/>
        <v>100</v>
      </c>
    </row>
    <row r="40" spans="2:11" x14ac:dyDescent="0.25">
      <c r="B40" s="7" t="s">
        <v>143</v>
      </c>
      <c r="C40" s="8">
        <v>2</v>
      </c>
      <c r="D40" s="9">
        <v>1</v>
      </c>
      <c r="E40" s="14">
        <v>0.5</v>
      </c>
      <c r="F40" s="15">
        <v>1</v>
      </c>
      <c r="G40" s="16">
        <v>1</v>
      </c>
      <c r="H40" s="13">
        <f t="shared" ref="H40:H67" si="3">(E40/D40)*100</f>
        <v>50</v>
      </c>
      <c r="I40" s="49">
        <f t="shared" ref="I40:I67" si="4">(F40/D40)*100</f>
        <v>100</v>
      </c>
      <c r="J40" s="54">
        <f t="shared" si="2"/>
        <v>100</v>
      </c>
    </row>
    <row r="41" spans="2:11" ht="14.4" thickBot="1" x14ac:dyDescent="0.3">
      <c r="B41" s="7" t="s">
        <v>143</v>
      </c>
      <c r="C41" s="8">
        <v>3</v>
      </c>
      <c r="D41" s="9">
        <v>1</v>
      </c>
      <c r="E41" s="14">
        <v>1</v>
      </c>
      <c r="F41" s="15">
        <v>1</v>
      </c>
      <c r="G41" s="16">
        <v>1</v>
      </c>
      <c r="H41" s="13">
        <f t="shared" si="3"/>
        <v>100</v>
      </c>
      <c r="I41" s="13">
        <f t="shared" si="4"/>
        <v>100</v>
      </c>
      <c r="J41" s="54">
        <f t="shared" si="2"/>
        <v>100</v>
      </c>
    </row>
    <row r="42" spans="2:11" ht="101.4" thickBot="1" x14ac:dyDescent="0.3">
      <c r="B42" s="18" t="s">
        <v>153</v>
      </c>
      <c r="C42" s="19">
        <v>1</v>
      </c>
      <c r="D42" s="20">
        <v>1</v>
      </c>
      <c r="E42" s="21">
        <v>0</v>
      </c>
      <c r="F42" s="22">
        <v>0</v>
      </c>
      <c r="G42" s="23">
        <v>0</v>
      </c>
      <c r="H42" s="24">
        <f t="shared" si="3"/>
        <v>0</v>
      </c>
      <c r="I42" s="44">
        <f t="shared" si="4"/>
        <v>0</v>
      </c>
      <c r="J42" s="55">
        <f t="shared" si="2"/>
        <v>0</v>
      </c>
      <c r="K42" s="51" t="s">
        <v>159</v>
      </c>
    </row>
    <row r="43" spans="2:11" x14ac:dyDescent="0.25">
      <c r="B43" s="7" t="s">
        <v>153</v>
      </c>
      <c r="C43" s="8">
        <v>2</v>
      </c>
      <c r="D43" s="9">
        <v>1</v>
      </c>
      <c r="E43" s="14">
        <v>1</v>
      </c>
      <c r="F43" s="15">
        <v>1</v>
      </c>
      <c r="G43" s="16">
        <v>1</v>
      </c>
      <c r="H43" s="13">
        <f t="shared" si="3"/>
        <v>100</v>
      </c>
      <c r="I43" s="13">
        <f t="shared" si="4"/>
        <v>100</v>
      </c>
      <c r="J43" s="54">
        <f t="shared" si="2"/>
        <v>100</v>
      </c>
    </row>
    <row r="44" spans="2:11" x14ac:dyDescent="0.25">
      <c r="B44" s="7" t="s">
        <v>153</v>
      </c>
      <c r="C44" s="8">
        <v>3</v>
      </c>
      <c r="D44" s="9">
        <v>3</v>
      </c>
      <c r="E44" s="14">
        <v>0.5</v>
      </c>
      <c r="F44" s="15">
        <v>3</v>
      </c>
      <c r="G44" s="16">
        <v>3</v>
      </c>
      <c r="H44" s="13">
        <f t="shared" si="3"/>
        <v>16.666666666666664</v>
      </c>
      <c r="I44" s="13">
        <f t="shared" si="4"/>
        <v>100</v>
      </c>
      <c r="J44" s="54">
        <f t="shared" si="2"/>
        <v>100</v>
      </c>
    </row>
    <row r="45" spans="2:11" x14ac:dyDescent="0.25">
      <c r="B45" s="7" t="s">
        <v>168</v>
      </c>
      <c r="C45" s="8">
        <v>1</v>
      </c>
      <c r="D45" s="9">
        <v>1</v>
      </c>
      <c r="E45" s="14">
        <v>1</v>
      </c>
      <c r="F45" s="15">
        <v>1</v>
      </c>
      <c r="G45" s="16">
        <v>1</v>
      </c>
      <c r="H45" s="13">
        <f t="shared" si="3"/>
        <v>100</v>
      </c>
      <c r="I45" s="13">
        <f t="shared" si="4"/>
        <v>100</v>
      </c>
      <c r="J45" s="54">
        <f t="shared" si="2"/>
        <v>100</v>
      </c>
    </row>
    <row r="46" spans="2:11" x14ac:dyDescent="0.25">
      <c r="B46" s="7" t="s">
        <v>168</v>
      </c>
      <c r="C46" s="8">
        <v>2</v>
      </c>
      <c r="D46" s="9">
        <v>1</v>
      </c>
      <c r="E46" s="14">
        <v>1</v>
      </c>
      <c r="F46" s="15">
        <v>1</v>
      </c>
      <c r="G46" s="16">
        <v>1</v>
      </c>
      <c r="H46" s="13">
        <f t="shared" si="3"/>
        <v>100</v>
      </c>
      <c r="I46" s="13">
        <f t="shared" si="4"/>
        <v>100</v>
      </c>
      <c r="J46" s="54">
        <f t="shared" si="2"/>
        <v>100</v>
      </c>
    </row>
    <row r="47" spans="2:11" x14ac:dyDescent="0.25">
      <c r="B47" s="7" t="s">
        <v>168</v>
      </c>
      <c r="C47" s="8">
        <v>3</v>
      </c>
      <c r="D47" s="9">
        <v>1</v>
      </c>
      <c r="E47" s="14">
        <v>1</v>
      </c>
      <c r="F47" s="15">
        <v>1</v>
      </c>
      <c r="G47" s="16">
        <v>1</v>
      </c>
      <c r="H47" s="13">
        <f t="shared" si="3"/>
        <v>100</v>
      </c>
      <c r="I47" s="13">
        <f t="shared" si="4"/>
        <v>100</v>
      </c>
      <c r="J47" s="54">
        <f t="shared" si="2"/>
        <v>100</v>
      </c>
    </row>
    <row r="48" spans="2:11" ht="14.4" thickBot="1" x14ac:dyDescent="0.3">
      <c r="B48" s="7" t="s">
        <v>168</v>
      </c>
      <c r="C48" s="8">
        <v>4</v>
      </c>
      <c r="D48" s="9">
        <v>1</v>
      </c>
      <c r="E48" s="14">
        <v>1</v>
      </c>
      <c r="F48" s="15">
        <v>1</v>
      </c>
      <c r="G48" s="16">
        <v>1</v>
      </c>
      <c r="H48" s="13">
        <f t="shared" si="3"/>
        <v>100</v>
      </c>
      <c r="I48" s="13">
        <f t="shared" si="4"/>
        <v>100</v>
      </c>
      <c r="J48" s="54">
        <f t="shared" si="2"/>
        <v>100</v>
      </c>
    </row>
    <row r="49" spans="2:11" ht="72.599999999999994" thickBot="1" x14ac:dyDescent="0.3">
      <c r="B49" s="7" t="s">
        <v>188</v>
      </c>
      <c r="C49" s="8">
        <v>1</v>
      </c>
      <c r="D49" s="9">
        <v>2</v>
      </c>
      <c r="E49" s="14">
        <v>0.5</v>
      </c>
      <c r="F49" s="15">
        <v>1</v>
      </c>
      <c r="G49" s="16">
        <v>2</v>
      </c>
      <c r="H49" s="13">
        <f t="shared" si="3"/>
        <v>25</v>
      </c>
      <c r="I49" s="44">
        <f t="shared" si="4"/>
        <v>50</v>
      </c>
      <c r="J49" s="54">
        <f t="shared" si="2"/>
        <v>100</v>
      </c>
      <c r="K49" s="43" t="s">
        <v>283</v>
      </c>
    </row>
    <row r="50" spans="2:11" ht="72.599999999999994" thickBot="1" x14ac:dyDescent="0.3">
      <c r="B50" s="7" t="s">
        <v>188</v>
      </c>
      <c r="C50" s="8">
        <v>2</v>
      </c>
      <c r="D50" s="9">
        <v>2</v>
      </c>
      <c r="E50" s="14">
        <v>0.5</v>
      </c>
      <c r="F50" s="15">
        <v>1</v>
      </c>
      <c r="G50" s="16">
        <v>2</v>
      </c>
      <c r="H50" s="13">
        <f t="shared" si="3"/>
        <v>25</v>
      </c>
      <c r="I50" s="44">
        <f t="shared" si="4"/>
        <v>50</v>
      </c>
      <c r="J50" s="54">
        <f t="shared" si="2"/>
        <v>100</v>
      </c>
      <c r="K50" s="43" t="s">
        <v>283</v>
      </c>
    </row>
    <row r="51" spans="2:11" ht="72.599999999999994" thickBot="1" x14ac:dyDescent="0.3">
      <c r="B51" s="7" t="s">
        <v>195</v>
      </c>
      <c r="C51" s="8">
        <v>1</v>
      </c>
      <c r="D51" s="9">
        <v>2</v>
      </c>
      <c r="E51" s="14">
        <v>0.5</v>
      </c>
      <c r="F51" s="15">
        <v>1</v>
      </c>
      <c r="G51" s="16">
        <v>2</v>
      </c>
      <c r="H51" s="13">
        <f t="shared" si="3"/>
        <v>25</v>
      </c>
      <c r="I51" s="44">
        <f t="shared" si="4"/>
        <v>50</v>
      </c>
      <c r="J51" s="54">
        <f t="shared" si="2"/>
        <v>100</v>
      </c>
      <c r="K51" s="43" t="s">
        <v>283</v>
      </c>
    </row>
    <row r="52" spans="2:11" ht="72.599999999999994" thickBot="1" x14ac:dyDescent="0.3">
      <c r="B52" s="7" t="s">
        <v>195</v>
      </c>
      <c r="C52" s="8">
        <v>2</v>
      </c>
      <c r="D52" s="9">
        <v>2</v>
      </c>
      <c r="E52" s="14">
        <v>0.5</v>
      </c>
      <c r="F52" s="15">
        <v>1</v>
      </c>
      <c r="G52" s="16">
        <v>2</v>
      </c>
      <c r="H52" s="13">
        <f t="shared" si="3"/>
        <v>25</v>
      </c>
      <c r="I52" s="44">
        <f t="shared" si="4"/>
        <v>50</v>
      </c>
      <c r="J52" s="54">
        <f t="shared" si="2"/>
        <v>100</v>
      </c>
      <c r="K52" s="43" t="s">
        <v>283</v>
      </c>
    </row>
    <row r="53" spans="2:11" ht="72.599999999999994" thickBot="1" x14ac:dyDescent="0.3">
      <c r="B53" s="7" t="s">
        <v>195</v>
      </c>
      <c r="C53" s="8">
        <v>3</v>
      </c>
      <c r="D53" s="9">
        <v>1</v>
      </c>
      <c r="E53" s="14">
        <v>0.5</v>
      </c>
      <c r="F53" s="15">
        <v>0.5</v>
      </c>
      <c r="G53" s="16">
        <v>1</v>
      </c>
      <c r="H53" s="13">
        <f t="shared" si="3"/>
        <v>50</v>
      </c>
      <c r="I53" s="44">
        <f t="shared" si="4"/>
        <v>50</v>
      </c>
      <c r="J53" s="54">
        <f t="shared" si="2"/>
        <v>100</v>
      </c>
      <c r="K53" s="43" t="s">
        <v>283</v>
      </c>
    </row>
    <row r="54" spans="2:11" ht="14.4" thickBot="1" x14ac:dyDescent="0.3">
      <c r="B54" s="7" t="s">
        <v>204</v>
      </c>
      <c r="C54" s="8">
        <v>1</v>
      </c>
      <c r="D54" s="9">
        <v>1</v>
      </c>
      <c r="E54" s="14">
        <v>1</v>
      </c>
      <c r="F54" s="15">
        <v>1</v>
      </c>
      <c r="G54" s="16">
        <v>1</v>
      </c>
      <c r="H54" s="13">
        <f t="shared" si="3"/>
        <v>100</v>
      </c>
      <c r="I54" s="13">
        <f t="shared" si="4"/>
        <v>100</v>
      </c>
      <c r="J54" s="54">
        <f t="shared" si="2"/>
        <v>100</v>
      </c>
    </row>
    <row r="55" spans="2:11" ht="72.599999999999994" thickBot="1" x14ac:dyDescent="0.3">
      <c r="B55" s="7" t="s">
        <v>204</v>
      </c>
      <c r="C55" s="8">
        <v>2</v>
      </c>
      <c r="D55" s="9">
        <v>1</v>
      </c>
      <c r="E55" s="14">
        <v>0.5</v>
      </c>
      <c r="F55" s="15">
        <v>0.5</v>
      </c>
      <c r="G55" s="16">
        <v>1</v>
      </c>
      <c r="H55" s="13">
        <f t="shared" si="3"/>
        <v>50</v>
      </c>
      <c r="I55" s="44">
        <f t="shared" si="4"/>
        <v>50</v>
      </c>
      <c r="J55" s="54">
        <f t="shared" si="2"/>
        <v>100</v>
      </c>
      <c r="K55" s="43" t="s">
        <v>283</v>
      </c>
    </row>
    <row r="56" spans="2:11" ht="72.599999999999994" thickBot="1" x14ac:dyDescent="0.3">
      <c r="B56" s="7" t="s">
        <v>204</v>
      </c>
      <c r="C56" s="8">
        <v>3</v>
      </c>
      <c r="D56" s="9">
        <v>1</v>
      </c>
      <c r="E56" s="14">
        <v>0.5</v>
      </c>
      <c r="F56" s="15">
        <v>0.5</v>
      </c>
      <c r="G56" s="16">
        <v>1</v>
      </c>
      <c r="H56" s="13">
        <f t="shared" si="3"/>
        <v>50</v>
      </c>
      <c r="I56" s="44">
        <f t="shared" si="4"/>
        <v>50</v>
      </c>
      <c r="J56" s="54">
        <f t="shared" si="2"/>
        <v>100</v>
      </c>
      <c r="K56" s="43" t="s">
        <v>283</v>
      </c>
    </row>
    <row r="57" spans="2:11" ht="14.4" thickBot="1" x14ac:dyDescent="0.3">
      <c r="B57" s="7" t="s">
        <v>204</v>
      </c>
      <c r="C57" s="8">
        <v>4</v>
      </c>
      <c r="D57" s="9">
        <v>2</v>
      </c>
      <c r="E57" s="21">
        <v>1</v>
      </c>
      <c r="F57" s="22">
        <v>2</v>
      </c>
      <c r="G57" s="16">
        <v>2</v>
      </c>
      <c r="H57" s="13">
        <f t="shared" si="3"/>
        <v>50</v>
      </c>
      <c r="I57" s="49">
        <f t="shared" si="4"/>
        <v>100</v>
      </c>
      <c r="J57" s="54">
        <f t="shared" si="2"/>
        <v>100</v>
      </c>
    </row>
    <row r="58" spans="2:11" ht="72.599999999999994" thickBot="1" x14ac:dyDescent="0.3">
      <c r="B58" s="7" t="s">
        <v>219</v>
      </c>
      <c r="C58" s="8">
        <v>1</v>
      </c>
      <c r="D58" s="9">
        <v>1</v>
      </c>
      <c r="E58" s="14">
        <v>0.5</v>
      </c>
      <c r="F58" s="15">
        <v>0.5</v>
      </c>
      <c r="G58" s="16">
        <v>1</v>
      </c>
      <c r="H58" s="13">
        <f t="shared" si="3"/>
        <v>50</v>
      </c>
      <c r="I58" s="44">
        <f t="shared" si="4"/>
        <v>50</v>
      </c>
      <c r="J58" s="54">
        <f t="shared" si="2"/>
        <v>100</v>
      </c>
      <c r="K58" s="43" t="s">
        <v>283</v>
      </c>
    </row>
    <row r="59" spans="2:11" x14ac:dyDescent="0.25">
      <c r="B59" s="7" t="s">
        <v>223</v>
      </c>
      <c r="C59" s="8">
        <v>1</v>
      </c>
      <c r="D59" s="9">
        <v>1</v>
      </c>
      <c r="E59" s="14">
        <v>1</v>
      </c>
      <c r="F59" s="15">
        <v>1</v>
      </c>
      <c r="G59" s="16">
        <v>1</v>
      </c>
      <c r="H59" s="13">
        <f t="shared" si="3"/>
        <v>100</v>
      </c>
      <c r="I59" s="13">
        <f t="shared" si="4"/>
        <v>100</v>
      </c>
      <c r="J59" s="54">
        <f t="shared" si="2"/>
        <v>100</v>
      </c>
    </row>
    <row r="60" spans="2:11" x14ac:dyDescent="0.25">
      <c r="B60" s="7" t="s">
        <v>223</v>
      </c>
      <c r="C60" s="8">
        <v>2</v>
      </c>
      <c r="D60" s="9">
        <v>1</v>
      </c>
      <c r="E60" s="14">
        <v>0.5</v>
      </c>
      <c r="F60" s="15">
        <v>1</v>
      </c>
      <c r="G60" s="16">
        <v>1</v>
      </c>
      <c r="H60" s="13">
        <f t="shared" si="3"/>
        <v>50</v>
      </c>
      <c r="I60" s="13">
        <f t="shared" si="4"/>
        <v>100</v>
      </c>
      <c r="J60" s="54">
        <f t="shared" si="2"/>
        <v>100</v>
      </c>
    </row>
    <row r="61" spans="2:11" x14ac:dyDescent="0.25">
      <c r="B61" s="7" t="s">
        <v>223</v>
      </c>
      <c r="C61" s="8">
        <v>3</v>
      </c>
      <c r="D61" s="9">
        <v>1</v>
      </c>
      <c r="E61" s="14">
        <v>1</v>
      </c>
      <c r="F61" s="15">
        <v>1</v>
      </c>
      <c r="G61" s="16">
        <v>1</v>
      </c>
      <c r="H61" s="13">
        <f t="shared" si="3"/>
        <v>100</v>
      </c>
      <c r="I61" s="13">
        <f t="shared" si="4"/>
        <v>100</v>
      </c>
      <c r="J61" s="54">
        <f t="shared" si="2"/>
        <v>100</v>
      </c>
    </row>
    <row r="62" spans="2:11" x14ac:dyDescent="0.25">
      <c r="B62" s="7" t="s">
        <v>223</v>
      </c>
      <c r="C62" s="8">
        <v>4</v>
      </c>
      <c r="D62" s="9">
        <v>1</v>
      </c>
      <c r="E62" s="14">
        <v>1</v>
      </c>
      <c r="F62" s="15">
        <v>1</v>
      </c>
      <c r="G62" s="16">
        <v>1</v>
      </c>
      <c r="H62" s="13">
        <f t="shared" si="3"/>
        <v>100</v>
      </c>
      <c r="I62" s="13">
        <f t="shared" si="4"/>
        <v>100</v>
      </c>
      <c r="J62" s="54">
        <f t="shared" si="2"/>
        <v>100</v>
      </c>
    </row>
    <row r="63" spans="2:11" ht="14.4" thickBot="1" x14ac:dyDescent="0.3">
      <c r="B63" s="7" t="s">
        <v>238</v>
      </c>
      <c r="C63" s="8">
        <v>1</v>
      </c>
      <c r="D63" s="9">
        <v>1</v>
      </c>
      <c r="E63" s="14">
        <v>0</v>
      </c>
      <c r="F63" s="15">
        <v>1</v>
      </c>
      <c r="G63" s="16">
        <v>1</v>
      </c>
      <c r="H63" s="13">
        <f t="shared" si="3"/>
        <v>0</v>
      </c>
      <c r="I63" s="13">
        <f t="shared" si="4"/>
        <v>100</v>
      </c>
      <c r="J63" s="54">
        <f t="shared" si="2"/>
        <v>100</v>
      </c>
    </row>
    <row r="64" spans="2:11" ht="144.6" thickBot="1" x14ac:dyDescent="0.3">
      <c r="B64" s="7" t="s">
        <v>238</v>
      </c>
      <c r="C64" s="8">
        <v>2</v>
      </c>
      <c r="D64" s="9">
        <v>5</v>
      </c>
      <c r="E64" s="14">
        <v>0</v>
      </c>
      <c r="F64" s="15">
        <v>4</v>
      </c>
      <c r="G64" s="16">
        <v>5</v>
      </c>
      <c r="H64" s="13">
        <f t="shared" si="3"/>
        <v>0</v>
      </c>
      <c r="I64" s="44">
        <f t="shared" si="4"/>
        <v>80</v>
      </c>
      <c r="J64" s="54">
        <f t="shared" si="2"/>
        <v>100</v>
      </c>
      <c r="K64" s="42" t="s">
        <v>274</v>
      </c>
    </row>
    <row r="65" spans="2:11" ht="72.599999999999994" thickBot="1" x14ac:dyDescent="0.3">
      <c r="B65" s="7" t="s">
        <v>249</v>
      </c>
      <c r="C65" s="8">
        <v>1</v>
      </c>
      <c r="D65" s="9">
        <v>2</v>
      </c>
      <c r="E65" s="14">
        <v>1</v>
      </c>
      <c r="F65" s="15">
        <v>1</v>
      </c>
      <c r="G65" s="16">
        <v>2</v>
      </c>
      <c r="H65" s="13">
        <f t="shared" si="3"/>
        <v>50</v>
      </c>
      <c r="I65" s="44">
        <f t="shared" si="4"/>
        <v>50</v>
      </c>
      <c r="J65" s="54">
        <f t="shared" si="2"/>
        <v>100</v>
      </c>
      <c r="K65" s="42" t="s">
        <v>275</v>
      </c>
    </row>
    <row r="66" spans="2:11" x14ac:dyDescent="0.25">
      <c r="B66" s="7" t="s">
        <v>249</v>
      </c>
      <c r="C66" s="8">
        <v>2</v>
      </c>
      <c r="D66" s="9">
        <v>1</v>
      </c>
      <c r="E66" s="14">
        <v>1</v>
      </c>
      <c r="F66" s="15">
        <v>1</v>
      </c>
      <c r="G66" s="16">
        <v>1</v>
      </c>
      <c r="H66" s="13">
        <f t="shared" si="3"/>
        <v>100</v>
      </c>
      <c r="I66" s="13">
        <f t="shared" si="4"/>
        <v>100</v>
      </c>
      <c r="J66" s="54">
        <f t="shared" si="2"/>
        <v>100</v>
      </c>
    </row>
    <row r="67" spans="2:11" ht="14.4" thickBot="1" x14ac:dyDescent="0.3">
      <c r="B67" s="25" t="s">
        <v>249</v>
      </c>
      <c r="C67" s="26">
        <v>3</v>
      </c>
      <c r="D67" s="27">
        <v>1</v>
      </c>
      <c r="E67" s="28">
        <v>0</v>
      </c>
      <c r="F67" s="29">
        <v>1</v>
      </c>
      <c r="G67" s="30">
        <v>1</v>
      </c>
      <c r="H67" s="13">
        <f t="shared" si="3"/>
        <v>0</v>
      </c>
      <c r="I67" s="31">
        <f t="shared" si="4"/>
        <v>100</v>
      </c>
      <c r="J67" s="56">
        <f t="shared" si="2"/>
        <v>100</v>
      </c>
    </row>
    <row r="68" spans="2:11" ht="18" thickBot="1" x14ac:dyDescent="0.3">
      <c r="G68" s="32" t="s">
        <v>282</v>
      </c>
      <c r="H68" s="33">
        <f>AVERAGE(H8:H67)</f>
        <v>65.442484924337236</v>
      </c>
      <c r="I68" s="34">
        <f>AVERAGE(I8:I67)</f>
        <v>83</v>
      </c>
      <c r="J68" s="34">
        <f>AVERAGE(J8:J67)</f>
        <v>98.333333333333329</v>
      </c>
    </row>
  </sheetData>
  <autoFilter ref="B7:J68"/>
  <mergeCells count="5">
    <mergeCell ref="B6:B7"/>
    <mergeCell ref="C6:C7"/>
    <mergeCell ref="D6:D7"/>
    <mergeCell ref="E6:G6"/>
    <mergeCell ref="H6:J6"/>
  </mergeCells>
  <dataValidations count="4">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E8:F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D8:D67">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8:B67">
      <formula1>0</formula1>
      <formula2>9</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K17 K21 K25:K26 K31 K33 K35 K42 K49:K53 K55:K56 K58 K64:K65">
      <formula1>0</formula1>
      <formula2>390</formula2>
    </dataValidation>
  </dataValidation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abSelected="1" topLeftCell="A77" workbookViewId="0">
      <selection activeCell="H105" sqref="H105"/>
    </sheetView>
  </sheetViews>
  <sheetFormatPr baseColWidth="10" defaultRowHeight="14.4" outlineLevelRow="2" x14ac:dyDescent="0.3"/>
  <cols>
    <col min="1" max="1" width="14.109375" customWidth="1"/>
    <col min="2" max="2" width="13.88671875" customWidth="1"/>
    <col min="3" max="3" width="14.33203125" customWidth="1"/>
    <col min="4" max="4" width="16.44140625" customWidth="1"/>
    <col min="5" max="5" width="17.109375" customWidth="1"/>
  </cols>
  <sheetData>
    <row r="1" spans="1:5" ht="62.4" x14ac:dyDescent="0.3">
      <c r="A1" s="57" t="s">
        <v>302</v>
      </c>
      <c r="B1" s="58" t="s">
        <v>305</v>
      </c>
      <c r="C1" s="57" t="s">
        <v>303</v>
      </c>
      <c r="D1" s="57" t="s">
        <v>304</v>
      </c>
      <c r="E1" s="58" t="s">
        <v>306</v>
      </c>
    </row>
    <row r="2" spans="1:5" outlineLevel="2" x14ac:dyDescent="0.3">
      <c r="A2" t="s">
        <v>26</v>
      </c>
      <c r="B2">
        <v>5</v>
      </c>
      <c r="C2">
        <v>5</v>
      </c>
      <c r="D2" s="59"/>
      <c r="E2" s="59"/>
    </row>
    <row r="3" spans="1:5" outlineLevel="2" x14ac:dyDescent="0.3">
      <c r="A3" t="s">
        <v>26</v>
      </c>
      <c r="B3">
        <v>11</v>
      </c>
      <c r="C3">
        <v>11</v>
      </c>
      <c r="D3" s="59"/>
    </row>
    <row r="4" spans="1:5" outlineLevel="2" x14ac:dyDescent="0.3">
      <c r="A4" t="s">
        <v>26</v>
      </c>
      <c r="B4">
        <v>47</v>
      </c>
      <c r="C4">
        <v>47</v>
      </c>
      <c r="D4" s="59"/>
    </row>
    <row r="5" spans="1:5" outlineLevel="2" x14ac:dyDescent="0.3">
      <c r="A5" t="s">
        <v>26</v>
      </c>
      <c r="B5">
        <v>51</v>
      </c>
      <c r="C5">
        <v>51</v>
      </c>
      <c r="D5" s="59"/>
    </row>
    <row r="6" spans="1:5" outlineLevel="1" x14ac:dyDescent="0.3">
      <c r="A6" s="60" t="s">
        <v>307</v>
      </c>
      <c r="B6">
        <f>SUBTOTAL(9,B2:B5)</f>
        <v>114</v>
      </c>
      <c r="C6">
        <f>SUBTOTAL(9,C2:C5)</f>
        <v>114</v>
      </c>
      <c r="D6" s="59"/>
    </row>
    <row r="7" spans="1:5" hidden="1" outlineLevel="2" x14ac:dyDescent="0.3">
      <c r="A7" t="s">
        <v>46</v>
      </c>
      <c r="B7">
        <v>1</v>
      </c>
      <c r="C7">
        <v>1</v>
      </c>
      <c r="D7" s="59"/>
    </row>
    <row r="8" spans="1:5" hidden="1" outlineLevel="2" x14ac:dyDescent="0.3">
      <c r="A8" t="s">
        <v>46</v>
      </c>
      <c r="B8">
        <v>2</v>
      </c>
      <c r="C8">
        <v>2</v>
      </c>
      <c r="D8" s="59"/>
    </row>
    <row r="9" spans="1:5" hidden="1" outlineLevel="2" x14ac:dyDescent="0.3">
      <c r="A9" t="s">
        <v>46</v>
      </c>
      <c r="B9">
        <v>1</v>
      </c>
      <c r="C9">
        <v>1</v>
      </c>
      <c r="D9" s="59"/>
    </row>
    <row r="10" spans="1:5" outlineLevel="1" collapsed="1" x14ac:dyDescent="0.3">
      <c r="A10" s="60" t="s">
        <v>308</v>
      </c>
      <c r="B10">
        <f>SUBTOTAL(9,B7:B9)</f>
        <v>4</v>
      </c>
      <c r="C10">
        <f>SUBTOTAL(9,C7:C9)</f>
        <v>4</v>
      </c>
      <c r="D10" s="59"/>
    </row>
    <row r="11" spans="1:5" hidden="1" outlineLevel="2" x14ac:dyDescent="0.3">
      <c r="A11" t="s">
        <v>61</v>
      </c>
      <c r="B11">
        <v>2</v>
      </c>
      <c r="C11">
        <v>2</v>
      </c>
      <c r="D11" s="59"/>
    </row>
    <row r="12" spans="1:5" hidden="1" outlineLevel="2" x14ac:dyDescent="0.3">
      <c r="A12" t="s">
        <v>61</v>
      </c>
      <c r="B12">
        <v>2</v>
      </c>
      <c r="C12">
        <v>2</v>
      </c>
      <c r="D12" s="59"/>
    </row>
    <row r="13" spans="1:5" outlineLevel="1" collapsed="1" x14ac:dyDescent="0.3">
      <c r="A13" s="60" t="s">
        <v>309</v>
      </c>
      <c r="B13">
        <f>SUBTOTAL(9,B11:B12)</f>
        <v>4</v>
      </c>
      <c r="C13">
        <f>SUBTOTAL(9,C11:C12)</f>
        <v>4</v>
      </c>
      <c r="D13" s="59"/>
    </row>
    <row r="14" spans="1:5" hidden="1" outlineLevel="2" x14ac:dyDescent="0.3">
      <c r="A14" t="s">
        <v>71</v>
      </c>
      <c r="B14">
        <v>1</v>
      </c>
      <c r="C14">
        <v>1</v>
      </c>
      <c r="D14" s="59"/>
    </row>
    <row r="15" spans="1:5" hidden="1" outlineLevel="2" x14ac:dyDescent="0.3">
      <c r="A15" t="s">
        <v>71</v>
      </c>
      <c r="B15">
        <v>1</v>
      </c>
      <c r="C15">
        <v>1</v>
      </c>
      <c r="D15" s="59"/>
    </row>
    <row r="16" spans="1:5" hidden="1" outlineLevel="2" x14ac:dyDescent="0.3">
      <c r="A16" t="s">
        <v>71</v>
      </c>
      <c r="B16">
        <v>1</v>
      </c>
      <c r="C16">
        <v>1</v>
      </c>
      <c r="D16" s="59"/>
    </row>
    <row r="17" spans="1:4" hidden="1" outlineLevel="2" x14ac:dyDescent="0.3">
      <c r="A17" t="s">
        <v>71</v>
      </c>
      <c r="B17">
        <v>1</v>
      </c>
      <c r="C17">
        <v>1</v>
      </c>
      <c r="D17" s="59"/>
    </row>
    <row r="18" spans="1:4" outlineLevel="1" collapsed="1" x14ac:dyDescent="0.3">
      <c r="A18" s="60" t="s">
        <v>310</v>
      </c>
      <c r="B18">
        <f>SUBTOTAL(9,B14:B17)</f>
        <v>4</v>
      </c>
      <c r="C18">
        <f>SUBTOTAL(9,C14:C17)</f>
        <v>4</v>
      </c>
      <c r="D18" s="59"/>
    </row>
    <row r="19" spans="1:4" hidden="1" outlineLevel="2" x14ac:dyDescent="0.3">
      <c r="A19" t="s">
        <v>91</v>
      </c>
      <c r="B19">
        <v>1</v>
      </c>
      <c r="C19">
        <v>1</v>
      </c>
      <c r="D19" s="59"/>
    </row>
    <row r="20" spans="1:4" hidden="1" outlineLevel="2" x14ac:dyDescent="0.3">
      <c r="A20" t="s">
        <v>91</v>
      </c>
      <c r="B20">
        <v>1</v>
      </c>
      <c r="C20">
        <v>1</v>
      </c>
      <c r="D20" s="59"/>
    </row>
    <row r="21" spans="1:4" hidden="1" outlineLevel="2" x14ac:dyDescent="0.3">
      <c r="A21" t="s">
        <v>91</v>
      </c>
      <c r="B21">
        <v>1</v>
      </c>
      <c r="C21">
        <v>1</v>
      </c>
      <c r="D21" s="59"/>
    </row>
    <row r="22" spans="1:4" hidden="1" outlineLevel="2" x14ac:dyDescent="0.3">
      <c r="A22" t="s">
        <v>91</v>
      </c>
      <c r="B22">
        <v>1</v>
      </c>
      <c r="C22">
        <v>1</v>
      </c>
      <c r="D22" s="59"/>
    </row>
    <row r="23" spans="1:4" outlineLevel="1" collapsed="1" x14ac:dyDescent="0.3">
      <c r="A23" s="60" t="s">
        <v>311</v>
      </c>
      <c r="B23">
        <f>SUBTOTAL(9,B19:B22)</f>
        <v>4</v>
      </c>
      <c r="C23">
        <f>SUBTOTAL(9,C19:C22)</f>
        <v>4</v>
      </c>
      <c r="D23" s="59"/>
    </row>
    <row r="24" spans="1:4" hidden="1" outlineLevel="2" x14ac:dyDescent="0.3">
      <c r="A24" t="s">
        <v>100</v>
      </c>
      <c r="B24">
        <v>2</v>
      </c>
      <c r="C24">
        <v>2</v>
      </c>
      <c r="D24" s="59"/>
    </row>
    <row r="25" spans="1:4" hidden="1" outlineLevel="2" x14ac:dyDescent="0.3">
      <c r="A25" t="s">
        <v>100</v>
      </c>
      <c r="B25">
        <v>2</v>
      </c>
      <c r="C25">
        <v>2</v>
      </c>
      <c r="D25" s="59"/>
    </row>
    <row r="26" spans="1:4" hidden="1" outlineLevel="2" x14ac:dyDescent="0.3">
      <c r="A26" t="s">
        <v>100</v>
      </c>
      <c r="B26">
        <v>1</v>
      </c>
      <c r="C26">
        <v>1</v>
      </c>
      <c r="D26" s="59"/>
    </row>
    <row r="27" spans="1:4" outlineLevel="1" collapsed="1" x14ac:dyDescent="0.3">
      <c r="A27" s="60" t="s">
        <v>312</v>
      </c>
      <c r="B27">
        <f>SUBTOTAL(9,B24:B26)</f>
        <v>5</v>
      </c>
      <c r="C27">
        <f>SUBTOTAL(9,C24:C26)</f>
        <v>5</v>
      </c>
      <c r="D27" s="59"/>
    </row>
    <row r="28" spans="1:4" hidden="1" outlineLevel="2" x14ac:dyDescent="0.3">
      <c r="A28" t="s">
        <v>113</v>
      </c>
      <c r="B28">
        <v>1</v>
      </c>
      <c r="C28">
        <v>1</v>
      </c>
      <c r="D28" s="59"/>
    </row>
    <row r="29" spans="1:4" hidden="1" outlineLevel="2" x14ac:dyDescent="0.3">
      <c r="A29" t="s">
        <v>113</v>
      </c>
      <c r="B29">
        <v>1</v>
      </c>
      <c r="C29">
        <v>1</v>
      </c>
      <c r="D29" s="59"/>
    </row>
    <row r="30" spans="1:4" hidden="1" outlineLevel="2" x14ac:dyDescent="0.3">
      <c r="A30" t="s">
        <v>113</v>
      </c>
      <c r="B30">
        <v>1</v>
      </c>
      <c r="C30">
        <v>1</v>
      </c>
      <c r="D30" s="59"/>
    </row>
    <row r="31" spans="1:4" outlineLevel="1" collapsed="1" x14ac:dyDescent="0.3">
      <c r="A31" s="60" t="s">
        <v>313</v>
      </c>
      <c r="B31">
        <f>SUBTOTAL(9,B28:B30)</f>
        <v>3</v>
      </c>
      <c r="C31">
        <f>SUBTOTAL(9,C28:C30)</f>
        <v>3</v>
      </c>
      <c r="D31" s="59"/>
    </row>
    <row r="32" spans="1:4" hidden="1" outlineLevel="2" x14ac:dyDescent="0.3">
      <c r="A32" t="s">
        <v>126</v>
      </c>
      <c r="B32">
        <v>1</v>
      </c>
      <c r="C32">
        <v>1</v>
      </c>
      <c r="D32" s="59"/>
    </row>
    <row r="33" spans="1:4" hidden="1" outlineLevel="2" x14ac:dyDescent="0.3">
      <c r="A33" t="s">
        <v>126</v>
      </c>
      <c r="B33">
        <v>1</v>
      </c>
      <c r="C33">
        <v>1</v>
      </c>
      <c r="D33" s="59"/>
    </row>
    <row r="34" spans="1:4" outlineLevel="1" collapsed="1" x14ac:dyDescent="0.3">
      <c r="A34" s="60" t="s">
        <v>314</v>
      </c>
      <c r="B34">
        <f>SUBTOTAL(9,B32:B33)</f>
        <v>2</v>
      </c>
      <c r="C34">
        <f>SUBTOTAL(9,C32:C33)</f>
        <v>2</v>
      </c>
      <c r="D34" s="59"/>
    </row>
    <row r="35" spans="1:4" hidden="1" outlineLevel="2" x14ac:dyDescent="0.3">
      <c r="A35" t="s">
        <v>132</v>
      </c>
      <c r="B35">
        <v>1</v>
      </c>
      <c r="C35">
        <v>1</v>
      </c>
      <c r="D35" s="59"/>
    </row>
    <row r="36" spans="1:4" hidden="1" outlineLevel="2" x14ac:dyDescent="0.3">
      <c r="A36" t="s">
        <v>132</v>
      </c>
      <c r="B36">
        <v>1</v>
      </c>
      <c r="C36">
        <v>1</v>
      </c>
      <c r="D36" s="59"/>
    </row>
    <row r="37" spans="1:4" outlineLevel="1" collapsed="1" x14ac:dyDescent="0.3">
      <c r="A37" s="60" t="s">
        <v>315</v>
      </c>
      <c r="B37">
        <f>SUBTOTAL(9,B35:B36)</f>
        <v>2</v>
      </c>
      <c r="C37">
        <f>SUBTOTAL(9,C35:C36)</f>
        <v>2</v>
      </c>
      <c r="D37" s="59"/>
    </row>
    <row r="38" spans="1:4" hidden="1" outlineLevel="2" x14ac:dyDescent="0.3">
      <c r="A38" t="s">
        <v>136</v>
      </c>
      <c r="B38">
        <v>1</v>
      </c>
      <c r="C38">
        <v>1</v>
      </c>
      <c r="D38" s="59"/>
    </row>
    <row r="39" spans="1:4" hidden="1" outlineLevel="2" x14ac:dyDescent="0.3">
      <c r="A39" t="s">
        <v>136</v>
      </c>
      <c r="B39">
        <v>1</v>
      </c>
      <c r="C39">
        <v>1</v>
      </c>
      <c r="D39" s="59"/>
    </row>
    <row r="40" spans="1:4" hidden="1" outlineLevel="2" x14ac:dyDescent="0.3">
      <c r="A40" t="s">
        <v>136</v>
      </c>
      <c r="B40">
        <v>1</v>
      </c>
      <c r="C40">
        <v>1</v>
      </c>
      <c r="D40" s="59"/>
    </row>
    <row r="41" spans="1:4" hidden="1" outlineLevel="2" x14ac:dyDescent="0.3">
      <c r="A41" t="s">
        <v>136</v>
      </c>
      <c r="B41">
        <v>1</v>
      </c>
      <c r="C41">
        <v>1</v>
      </c>
      <c r="D41" s="59"/>
    </row>
    <row r="42" spans="1:4" outlineLevel="1" collapsed="1" x14ac:dyDescent="0.3">
      <c r="A42" s="60" t="s">
        <v>316</v>
      </c>
      <c r="B42">
        <f>SUBTOTAL(9,B38:B41)</f>
        <v>4</v>
      </c>
      <c r="C42">
        <f>SUBTOTAL(9,C38:C41)</f>
        <v>4</v>
      </c>
      <c r="D42" s="59"/>
    </row>
    <row r="43" spans="1:4" hidden="1" outlineLevel="2" x14ac:dyDescent="0.3">
      <c r="A43" t="s">
        <v>143</v>
      </c>
      <c r="B43">
        <v>1</v>
      </c>
      <c r="C43">
        <v>1</v>
      </c>
      <c r="D43" s="59"/>
    </row>
    <row r="44" spans="1:4" hidden="1" outlineLevel="2" x14ac:dyDescent="0.3">
      <c r="A44" t="s">
        <v>143</v>
      </c>
      <c r="B44">
        <v>1</v>
      </c>
      <c r="C44">
        <v>1</v>
      </c>
      <c r="D44" s="59"/>
    </row>
    <row r="45" spans="1:4" hidden="1" outlineLevel="2" x14ac:dyDescent="0.3">
      <c r="A45" t="s">
        <v>143</v>
      </c>
      <c r="B45">
        <v>1</v>
      </c>
      <c r="C45">
        <v>1</v>
      </c>
      <c r="D45" s="59"/>
    </row>
    <row r="46" spans="1:4" outlineLevel="1" collapsed="1" x14ac:dyDescent="0.3">
      <c r="A46" s="60" t="s">
        <v>317</v>
      </c>
      <c r="B46">
        <f>SUBTOTAL(9,B43:B45)</f>
        <v>3</v>
      </c>
      <c r="C46">
        <f>SUBTOTAL(9,C43:C45)</f>
        <v>3</v>
      </c>
      <c r="D46" s="59"/>
    </row>
    <row r="47" spans="1:4" hidden="1" outlineLevel="2" x14ac:dyDescent="0.3">
      <c r="A47" t="s">
        <v>153</v>
      </c>
      <c r="B47">
        <v>1</v>
      </c>
      <c r="C47">
        <v>0</v>
      </c>
      <c r="D47" s="59"/>
    </row>
    <row r="48" spans="1:4" hidden="1" outlineLevel="2" x14ac:dyDescent="0.3">
      <c r="A48" t="s">
        <v>153</v>
      </c>
      <c r="B48">
        <v>1</v>
      </c>
      <c r="C48">
        <v>1</v>
      </c>
      <c r="D48" s="59"/>
    </row>
    <row r="49" spans="1:4" hidden="1" outlineLevel="2" x14ac:dyDescent="0.3">
      <c r="A49" t="s">
        <v>153</v>
      </c>
      <c r="B49">
        <v>3</v>
      </c>
      <c r="C49">
        <v>3</v>
      </c>
      <c r="D49" s="59"/>
    </row>
    <row r="50" spans="1:4" outlineLevel="1" collapsed="1" x14ac:dyDescent="0.3">
      <c r="A50" s="60" t="s">
        <v>318</v>
      </c>
      <c r="B50">
        <f>SUBTOTAL(9,B47:B49)</f>
        <v>5</v>
      </c>
      <c r="C50">
        <f>SUBTOTAL(9,C47:C49)</f>
        <v>4</v>
      </c>
      <c r="D50" s="59"/>
    </row>
    <row r="51" spans="1:4" hidden="1" outlineLevel="2" x14ac:dyDescent="0.3">
      <c r="A51" t="s">
        <v>168</v>
      </c>
      <c r="B51">
        <v>1</v>
      </c>
      <c r="C51">
        <v>1</v>
      </c>
      <c r="D51" s="59"/>
    </row>
    <row r="52" spans="1:4" hidden="1" outlineLevel="2" x14ac:dyDescent="0.3">
      <c r="A52" t="s">
        <v>168</v>
      </c>
      <c r="B52">
        <v>1</v>
      </c>
      <c r="C52">
        <v>1</v>
      </c>
      <c r="D52" s="59"/>
    </row>
    <row r="53" spans="1:4" hidden="1" outlineLevel="2" x14ac:dyDescent="0.3">
      <c r="A53" t="s">
        <v>168</v>
      </c>
      <c r="B53">
        <v>1</v>
      </c>
      <c r="C53">
        <v>1</v>
      </c>
      <c r="D53" s="59"/>
    </row>
    <row r="54" spans="1:4" hidden="1" outlineLevel="2" x14ac:dyDescent="0.3">
      <c r="A54" t="s">
        <v>168</v>
      </c>
      <c r="B54">
        <v>1</v>
      </c>
      <c r="C54">
        <v>1</v>
      </c>
      <c r="D54" s="59"/>
    </row>
    <row r="55" spans="1:4" outlineLevel="1" collapsed="1" x14ac:dyDescent="0.3">
      <c r="A55" s="60" t="s">
        <v>319</v>
      </c>
      <c r="B55">
        <f>SUBTOTAL(9,B51:B54)</f>
        <v>4</v>
      </c>
      <c r="C55">
        <f>SUBTOTAL(9,C51:C54)</f>
        <v>4</v>
      </c>
      <c r="D55" s="59"/>
    </row>
    <row r="56" spans="1:4" hidden="1" outlineLevel="2" x14ac:dyDescent="0.3">
      <c r="A56" t="s">
        <v>188</v>
      </c>
      <c r="B56">
        <v>2</v>
      </c>
      <c r="C56">
        <v>2</v>
      </c>
      <c r="D56" s="59"/>
    </row>
    <row r="57" spans="1:4" hidden="1" outlineLevel="2" x14ac:dyDescent="0.3">
      <c r="A57" t="s">
        <v>188</v>
      </c>
      <c r="B57">
        <v>2</v>
      </c>
      <c r="C57">
        <v>2</v>
      </c>
      <c r="D57" s="59"/>
    </row>
    <row r="58" spans="1:4" outlineLevel="1" collapsed="1" x14ac:dyDescent="0.3">
      <c r="A58" s="60" t="s">
        <v>320</v>
      </c>
      <c r="B58">
        <f>SUBTOTAL(9,B56:B57)</f>
        <v>4</v>
      </c>
      <c r="C58">
        <f>SUBTOTAL(9,C56:C57)</f>
        <v>4</v>
      </c>
      <c r="D58" s="59"/>
    </row>
    <row r="59" spans="1:4" hidden="1" outlineLevel="2" x14ac:dyDescent="0.3">
      <c r="A59" t="s">
        <v>195</v>
      </c>
      <c r="B59">
        <v>2</v>
      </c>
      <c r="C59">
        <v>2</v>
      </c>
      <c r="D59" s="59"/>
    </row>
    <row r="60" spans="1:4" hidden="1" outlineLevel="2" x14ac:dyDescent="0.3">
      <c r="A60" t="s">
        <v>195</v>
      </c>
      <c r="B60">
        <v>2</v>
      </c>
      <c r="C60">
        <v>2</v>
      </c>
      <c r="D60" s="59"/>
    </row>
    <row r="61" spans="1:4" hidden="1" outlineLevel="2" x14ac:dyDescent="0.3">
      <c r="A61" t="s">
        <v>195</v>
      </c>
      <c r="B61">
        <v>1</v>
      </c>
      <c r="C61">
        <v>1</v>
      </c>
      <c r="D61" s="59"/>
    </row>
    <row r="62" spans="1:4" outlineLevel="1" collapsed="1" x14ac:dyDescent="0.3">
      <c r="A62" s="60" t="s">
        <v>321</v>
      </c>
      <c r="B62">
        <f>SUBTOTAL(9,B59:B61)</f>
        <v>5</v>
      </c>
      <c r="C62">
        <f>SUBTOTAL(9,C59:C61)</f>
        <v>5</v>
      </c>
      <c r="D62" s="59"/>
    </row>
    <row r="63" spans="1:4" hidden="1" outlineLevel="2" x14ac:dyDescent="0.3">
      <c r="A63" t="s">
        <v>204</v>
      </c>
      <c r="B63">
        <v>1</v>
      </c>
      <c r="C63">
        <v>1</v>
      </c>
      <c r="D63" s="59"/>
    </row>
    <row r="64" spans="1:4" hidden="1" outlineLevel="2" x14ac:dyDescent="0.3">
      <c r="A64" t="s">
        <v>204</v>
      </c>
      <c r="B64">
        <v>1</v>
      </c>
      <c r="C64">
        <v>1</v>
      </c>
      <c r="D64" s="59"/>
    </row>
    <row r="65" spans="1:4" hidden="1" outlineLevel="2" x14ac:dyDescent="0.3">
      <c r="A65" t="s">
        <v>204</v>
      </c>
      <c r="B65">
        <v>1</v>
      </c>
      <c r="C65">
        <v>1</v>
      </c>
      <c r="D65" s="59"/>
    </row>
    <row r="66" spans="1:4" hidden="1" outlineLevel="2" x14ac:dyDescent="0.3">
      <c r="A66" t="s">
        <v>204</v>
      </c>
      <c r="B66">
        <v>2</v>
      </c>
      <c r="C66">
        <v>2</v>
      </c>
      <c r="D66" s="59"/>
    </row>
    <row r="67" spans="1:4" outlineLevel="1" collapsed="1" x14ac:dyDescent="0.3">
      <c r="A67" s="60" t="s">
        <v>322</v>
      </c>
      <c r="B67">
        <f>SUBTOTAL(9,B63:B66)</f>
        <v>5</v>
      </c>
      <c r="C67">
        <f>SUBTOTAL(9,C63:C66)</f>
        <v>5</v>
      </c>
      <c r="D67" s="59"/>
    </row>
    <row r="68" spans="1:4" hidden="1" outlineLevel="2" x14ac:dyDescent="0.3">
      <c r="A68" t="s">
        <v>219</v>
      </c>
      <c r="B68">
        <v>1</v>
      </c>
      <c r="C68">
        <v>1</v>
      </c>
      <c r="D68" s="59"/>
    </row>
    <row r="69" spans="1:4" outlineLevel="1" collapsed="1" x14ac:dyDescent="0.3">
      <c r="A69" s="60" t="s">
        <v>323</v>
      </c>
      <c r="B69">
        <f>SUBTOTAL(9,B68:B68)</f>
        <v>1</v>
      </c>
      <c r="C69">
        <f>SUBTOTAL(9,C68:C68)</f>
        <v>1</v>
      </c>
      <c r="D69" s="59"/>
    </row>
    <row r="70" spans="1:4" hidden="1" outlineLevel="2" x14ac:dyDescent="0.3">
      <c r="A70" t="s">
        <v>223</v>
      </c>
      <c r="B70">
        <v>1</v>
      </c>
      <c r="C70">
        <v>1</v>
      </c>
      <c r="D70" s="59"/>
    </row>
    <row r="71" spans="1:4" hidden="1" outlineLevel="2" x14ac:dyDescent="0.3">
      <c r="A71" t="s">
        <v>223</v>
      </c>
      <c r="B71">
        <v>1</v>
      </c>
      <c r="C71">
        <v>1</v>
      </c>
      <c r="D71" s="59"/>
    </row>
    <row r="72" spans="1:4" hidden="1" outlineLevel="2" x14ac:dyDescent="0.3">
      <c r="A72" t="s">
        <v>223</v>
      </c>
      <c r="B72">
        <v>1</v>
      </c>
      <c r="C72">
        <v>1</v>
      </c>
      <c r="D72" s="59"/>
    </row>
    <row r="73" spans="1:4" hidden="1" outlineLevel="2" x14ac:dyDescent="0.3">
      <c r="A73" t="s">
        <v>223</v>
      </c>
      <c r="B73">
        <v>1</v>
      </c>
      <c r="C73">
        <v>1</v>
      </c>
      <c r="D73" s="59"/>
    </row>
    <row r="74" spans="1:4" outlineLevel="1" collapsed="1" x14ac:dyDescent="0.3">
      <c r="A74" s="60" t="s">
        <v>324</v>
      </c>
      <c r="B74">
        <f>SUBTOTAL(9,B70:B73)</f>
        <v>4</v>
      </c>
      <c r="C74">
        <f>SUBTOTAL(9,C70:C73)</f>
        <v>4</v>
      </c>
      <c r="D74" s="59"/>
    </row>
    <row r="75" spans="1:4" hidden="1" outlineLevel="2" x14ac:dyDescent="0.3">
      <c r="A75" t="s">
        <v>238</v>
      </c>
      <c r="B75">
        <v>1</v>
      </c>
      <c r="C75">
        <v>1</v>
      </c>
      <c r="D75" s="59"/>
    </row>
    <row r="76" spans="1:4" hidden="1" outlineLevel="2" x14ac:dyDescent="0.3">
      <c r="A76" t="s">
        <v>238</v>
      </c>
      <c r="B76">
        <v>5</v>
      </c>
      <c r="C76">
        <v>5</v>
      </c>
      <c r="D76" s="59"/>
    </row>
    <row r="77" spans="1:4" outlineLevel="1" collapsed="1" x14ac:dyDescent="0.3">
      <c r="A77" s="60" t="s">
        <v>325</v>
      </c>
      <c r="B77">
        <f>SUBTOTAL(9,B75:B76)</f>
        <v>6</v>
      </c>
      <c r="C77">
        <f>SUBTOTAL(9,C75:C76)</f>
        <v>6</v>
      </c>
      <c r="D77" s="59"/>
    </row>
    <row r="78" spans="1:4" hidden="1" outlineLevel="2" x14ac:dyDescent="0.3">
      <c r="A78" t="s">
        <v>249</v>
      </c>
      <c r="B78">
        <v>2</v>
      </c>
      <c r="C78">
        <v>2</v>
      </c>
      <c r="D78" s="59"/>
    </row>
    <row r="79" spans="1:4" hidden="1" outlineLevel="2" x14ac:dyDescent="0.3">
      <c r="A79" t="s">
        <v>249</v>
      </c>
      <c r="B79">
        <v>1</v>
      </c>
      <c r="C79">
        <v>1</v>
      </c>
      <c r="D79" s="59"/>
    </row>
    <row r="80" spans="1:4" hidden="1" outlineLevel="2" x14ac:dyDescent="0.3">
      <c r="A80" t="s">
        <v>249</v>
      </c>
      <c r="B80">
        <v>1</v>
      </c>
      <c r="C80">
        <v>1</v>
      </c>
      <c r="D80" s="59"/>
    </row>
    <row r="81" spans="1:5" outlineLevel="1" collapsed="1" x14ac:dyDescent="0.3">
      <c r="A81" s="60" t="s">
        <v>326</v>
      </c>
      <c r="B81">
        <f>SUBTOTAL(9,B78:B80)</f>
        <v>4</v>
      </c>
      <c r="C81">
        <f>SUBTOTAL(9,C78:C80)</f>
        <v>4</v>
      </c>
      <c r="D81" s="59"/>
    </row>
    <row r="82" spans="1:5" x14ac:dyDescent="0.3">
      <c r="A82" s="60" t="s">
        <v>327</v>
      </c>
      <c r="B82">
        <f>SUBTOTAL(9,B2:B80)</f>
        <v>187</v>
      </c>
      <c r="C82">
        <f>SUBTOTAL(9,C2:C80)</f>
        <v>186</v>
      </c>
      <c r="D82" s="59"/>
    </row>
    <row r="85" spans="1:5" ht="15" thickBot="1" x14ac:dyDescent="0.35"/>
    <row r="86" spans="1:5" ht="62.4" x14ac:dyDescent="0.3">
      <c r="A86" s="57" t="s">
        <v>302</v>
      </c>
      <c r="B86" s="58" t="s">
        <v>305</v>
      </c>
      <c r="C86" s="57" t="s">
        <v>303</v>
      </c>
      <c r="D86" s="57" t="s">
        <v>304</v>
      </c>
      <c r="E86" s="58" t="s">
        <v>306</v>
      </c>
    </row>
    <row r="87" spans="1:5" x14ac:dyDescent="0.3">
      <c r="A87" s="63" t="s">
        <v>307</v>
      </c>
      <c r="B87" s="61">
        <v>114</v>
      </c>
      <c r="C87" s="61">
        <v>114</v>
      </c>
      <c r="D87" s="62">
        <f>C87/B87</f>
        <v>1</v>
      </c>
      <c r="E87" s="64">
        <f>C87/B87</f>
        <v>1</v>
      </c>
    </row>
    <row r="88" spans="1:5" x14ac:dyDescent="0.3">
      <c r="A88" s="63" t="s">
        <v>308</v>
      </c>
      <c r="B88" s="61">
        <v>4</v>
      </c>
      <c r="C88" s="61">
        <v>4</v>
      </c>
      <c r="D88" s="62">
        <f t="shared" ref="D88:D106" si="0">C88/B88</f>
        <v>1</v>
      </c>
      <c r="E88" s="64">
        <f t="shared" ref="E88:E106" si="1">C88/B88</f>
        <v>1</v>
      </c>
    </row>
    <row r="89" spans="1:5" x14ac:dyDescent="0.3">
      <c r="A89" s="63" t="s">
        <v>309</v>
      </c>
      <c r="B89" s="61">
        <v>4</v>
      </c>
      <c r="C89" s="61">
        <v>4</v>
      </c>
      <c r="D89" s="62">
        <f t="shared" si="0"/>
        <v>1</v>
      </c>
      <c r="E89" s="64">
        <f t="shared" si="1"/>
        <v>1</v>
      </c>
    </row>
    <row r="90" spans="1:5" x14ac:dyDescent="0.3">
      <c r="A90" s="63" t="s">
        <v>310</v>
      </c>
      <c r="B90" s="61">
        <v>4</v>
      </c>
      <c r="C90" s="61">
        <v>4</v>
      </c>
      <c r="D90" s="62">
        <f t="shared" si="0"/>
        <v>1</v>
      </c>
      <c r="E90" s="64">
        <f t="shared" si="1"/>
        <v>1</v>
      </c>
    </row>
    <row r="91" spans="1:5" x14ac:dyDescent="0.3">
      <c r="A91" s="63" t="s">
        <v>311</v>
      </c>
      <c r="B91" s="61">
        <v>4</v>
      </c>
      <c r="C91" s="61">
        <v>4</v>
      </c>
      <c r="D91" s="62">
        <f t="shared" si="0"/>
        <v>1</v>
      </c>
      <c r="E91" s="64">
        <f t="shared" si="1"/>
        <v>1</v>
      </c>
    </row>
    <row r="92" spans="1:5" x14ac:dyDescent="0.3">
      <c r="A92" s="63" t="s">
        <v>312</v>
      </c>
      <c r="B92" s="61">
        <v>5</v>
      </c>
      <c r="C92" s="61">
        <v>5</v>
      </c>
      <c r="D92" s="62">
        <f t="shared" si="0"/>
        <v>1</v>
      </c>
      <c r="E92" s="64">
        <f t="shared" si="1"/>
        <v>1</v>
      </c>
    </row>
    <row r="93" spans="1:5" x14ac:dyDescent="0.3">
      <c r="A93" s="63" t="s">
        <v>313</v>
      </c>
      <c r="B93" s="61">
        <v>3</v>
      </c>
      <c r="C93" s="61">
        <v>3</v>
      </c>
      <c r="D93" s="62">
        <f t="shared" si="0"/>
        <v>1</v>
      </c>
      <c r="E93" s="64">
        <f t="shared" si="1"/>
        <v>1</v>
      </c>
    </row>
    <row r="94" spans="1:5" x14ac:dyDescent="0.3">
      <c r="A94" s="63" t="s">
        <v>314</v>
      </c>
      <c r="B94" s="61">
        <v>2</v>
      </c>
      <c r="C94" s="61">
        <v>2</v>
      </c>
      <c r="D94" s="62">
        <f t="shared" si="0"/>
        <v>1</v>
      </c>
      <c r="E94" s="64">
        <f t="shared" si="1"/>
        <v>1</v>
      </c>
    </row>
    <row r="95" spans="1:5" x14ac:dyDescent="0.3">
      <c r="A95" s="63" t="s">
        <v>315</v>
      </c>
      <c r="B95" s="61">
        <v>2</v>
      </c>
      <c r="C95" s="61">
        <v>2</v>
      </c>
      <c r="D95" s="62">
        <f t="shared" si="0"/>
        <v>1</v>
      </c>
      <c r="E95" s="64">
        <f t="shared" si="1"/>
        <v>1</v>
      </c>
    </row>
    <row r="96" spans="1:5" x14ac:dyDescent="0.3">
      <c r="A96" s="63" t="s">
        <v>316</v>
      </c>
      <c r="B96" s="61">
        <v>4</v>
      </c>
      <c r="C96" s="61">
        <v>4</v>
      </c>
      <c r="D96" s="62">
        <f t="shared" si="0"/>
        <v>1</v>
      </c>
      <c r="E96" s="64">
        <f t="shared" si="1"/>
        <v>1</v>
      </c>
    </row>
    <row r="97" spans="1:5" x14ac:dyDescent="0.3">
      <c r="A97" s="63" t="s">
        <v>317</v>
      </c>
      <c r="B97" s="61">
        <v>3</v>
      </c>
      <c r="C97" s="61">
        <v>3</v>
      </c>
      <c r="D97" s="62">
        <f t="shared" si="0"/>
        <v>1</v>
      </c>
      <c r="E97" s="64">
        <f t="shared" si="1"/>
        <v>1</v>
      </c>
    </row>
    <row r="98" spans="1:5" x14ac:dyDescent="0.3">
      <c r="A98" s="63" t="s">
        <v>318</v>
      </c>
      <c r="B98" s="61">
        <v>5</v>
      </c>
      <c r="C98" s="61">
        <v>4</v>
      </c>
      <c r="D98" s="62">
        <f t="shared" si="0"/>
        <v>0.8</v>
      </c>
      <c r="E98" s="64">
        <f t="shared" si="1"/>
        <v>0.8</v>
      </c>
    </row>
    <row r="99" spans="1:5" x14ac:dyDescent="0.3">
      <c r="A99" s="63" t="s">
        <v>319</v>
      </c>
      <c r="B99" s="61">
        <v>4</v>
      </c>
      <c r="C99" s="61">
        <v>4</v>
      </c>
      <c r="D99" s="62">
        <f t="shared" si="0"/>
        <v>1</v>
      </c>
      <c r="E99" s="64">
        <f t="shared" si="1"/>
        <v>1</v>
      </c>
    </row>
    <row r="100" spans="1:5" x14ac:dyDescent="0.3">
      <c r="A100" s="63" t="s">
        <v>320</v>
      </c>
      <c r="B100" s="61">
        <v>4</v>
      </c>
      <c r="C100" s="61">
        <v>4</v>
      </c>
      <c r="D100" s="62">
        <f t="shared" si="0"/>
        <v>1</v>
      </c>
      <c r="E100" s="64">
        <f t="shared" si="1"/>
        <v>1</v>
      </c>
    </row>
    <row r="101" spans="1:5" x14ac:dyDescent="0.3">
      <c r="A101" s="63" t="s">
        <v>321</v>
      </c>
      <c r="B101" s="61">
        <v>5</v>
      </c>
      <c r="C101" s="61">
        <v>5</v>
      </c>
      <c r="D101" s="62">
        <f t="shared" si="0"/>
        <v>1</v>
      </c>
      <c r="E101" s="64">
        <f t="shared" si="1"/>
        <v>1</v>
      </c>
    </row>
    <row r="102" spans="1:5" x14ac:dyDescent="0.3">
      <c r="A102" s="63" t="s">
        <v>322</v>
      </c>
      <c r="B102" s="61">
        <v>5</v>
      </c>
      <c r="C102" s="61">
        <v>5</v>
      </c>
      <c r="D102" s="62">
        <f t="shared" si="0"/>
        <v>1</v>
      </c>
      <c r="E102" s="64">
        <f t="shared" si="1"/>
        <v>1</v>
      </c>
    </row>
    <row r="103" spans="1:5" x14ac:dyDescent="0.3">
      <c r="A103" s="63" t="s">
        <v>323</v>
      </c>
      <c r="B103" s="61">
        <v>1</v>
      </c>
      <c r="C103" s="61">
        <v>1</v>
      </c>
      <c r="D103" s="62">
        <f t="shared" si="0"/>
        <v>1</v>
      </c>
      <c r="E103" s="64">
        <f t="shared" si="1"/>
        <v>1</v>
      </c>
    </row>
    <row r="104" spans="1:5" x14ac:dyDescent="0.3">
      <c r="A104" s="63" t="s">
        <v>324</v>
      </c>
      <c r="B104" s="61">
        <v>4</v>
      </c>
      <c r="C104" s="61">
        <v>4</v>
      </c>
      <c r="D104" s="62">
        <f t="shared" si="0"/>
        <v>1</v>
      </c>
      <c r="E104" s="64">
        <f t="shared" si="1"/>
        <v>1</v>
      </c>
    </row>
    <row r="105" spans="1:5" x14ac:dyDescent="0.3">
      <c r="A105" s="63" t="s">
        <v>325</v>
      </c>
      <c r="B105" s="61">
        <v>6</v>
      </c>
      <c r="C105" s="61">
        <v>6</v>
      </c>
      <c r="D105" s="62">
        <f t="shared" si="0"/>
        <v>1</v>
      </c>
      <c r="E105" s="64">
        <f t="shared" si="1"/>
        <v>1</v>
      </c>
    </row>
    <row r="106" spans="1:5" x14ac:dyDescent="0.3">
      <c r="A106" s="63" t="s">
        <v>326</v>
      </c>
      <c r="B106" s="61">
        <v>4</v>
      </c>
      <c r="C106" s="61">
        <v>4</v>
      </c>
      <c r="D106" s="62">
        <f t="shared" si="0"/>
        <v>1</v>
      </c>
      <c r="E106" s="64">
        <f t="shared" si="1"/>
        <v>1</v>
      </c>
    </row>
    <row r="107" spans="1:5" ht="15" thickBot="1" x14ac:dyDescent="0.35">
      <c r="A107" s="65" t="s">
        <v>327</v>
      </c>
      <c r="B107" s="66">
        <v>187</v>
      </c>
      <c r="C107" s="66">
        <v>186</v>
      </c>
      <c r="D107" s="67">
        <f>C107/B107</f>
        <v>0.99465240641711228</v>
      </c>
      <c r="E107" s="68">
        <f>C107/B107</f>
        <v>0.99465240641711228</v>
      </c>
    </row>
  </sheetData>
  <sheetProtection algorithmName="SHA-512" hashValue="pyt3k9R13dtGDlvgRkjesUoNisH/zQu038j2YgszljPuUWV4r9UBxwHudnU0IfIBIPtJR8qj962udindPS1VrA==" saltValue="Zxjf25OPscZ48WcChrRz1w==" spinCount="100000" sheet="1" objects="1" scenarios="1"/>
  <dataConsolidate/>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F14.1  PLANES DE MEJORAMIEN...</vt:lpstr>
      <vt:lpstr>% DE AVANCE PLAN DE MEJORA CGR</vt:lpstr>
      <vt:lpstr>Infome a Congreso de la Republi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Alejandra</cp:lastModifiedBy>
  <dcterms:created xsi:type="dcterms:W3CDTF">2019-01-23T20:07:12Z</dcterms:created>
  <dcterms:modified xsi:type="dcterms:W3CDTF">2020-10-07T16:37:21Z</dcterms:modified>
</cp:coreProperties>
</file>